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'List1'!$A$1:$M$79</definedName>
  </definedNames>
  <calcPr fullCalcOnLoad="1"/>
</workbook>
</file>

<file path=xl/sharedStrings.xml><?xml version="1.0" encoding="utf-8"?>
<sst xmlns="http://schemas.openxmlformats.org/spreadsheetml/2006/main" count="137" uniqueCount="119">
  <si>
    <t>A</t>
  </si>
  <si>
    <t>B</t>
  </si>
  <si>
    <t>C</t>
  </si>
  <si>
    <t>D</t>
  </si>
  <si>
    <t>5a</t>
  </si>
  <si>
    <t>5b</t>
  </si>
  <si>
    <t>5c</t>
  </si>
  <si>
    <t>5d</t>
  </si>
  <si>
    <t>5e</t>
  </si>
  <si>
    <t>Implementace</t>
  </si>
  <si>
    <t>Politika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</si>
  <si>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</si>
  <si>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</si>
  <si>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</si>
  <si>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</si>
  <si>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</si>
  <si>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</si>
  <si>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</si>
  <si>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</si>
  <si>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</si>
  <si>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</si>
  <si>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</si>
  <si>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</si>
  <si>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2g</t>
  </si>
  <si>
    <t>3a</t>
  </si>
  <si>
    <t>3b</t>
  </si>
  <si>
    <t>3c</t>
  </si>
  <si>
    <t>4a</t>
  </si>
  <si>
    <t>4b</t>
  </si>
  <si>
    <t>6a</t>
  </si>
  <si>
    <t>6b</t>
  </si>
  <si>
    <t>6c</t>
  </si>
  <si>
    <t>6d</t>
  </si>
  <si>
    <t>Organizace práce</t>
  </si>
  <si>
    <t>Plánování WHP</t>
  </si>
  <si>
    <t>Sociální odpovědnost</t>
  </si>
  <si>
    <t>č.</t>
  </si>
  <si>
    <t>hodnocení</t>
  </si>
  <si>
    <t>dílčí výpočet</t>
  </si>
  <si>
    <t>výpočet</t>
  </si>
  <si>
    <t>% plnění</t>
  </si>
  <si>
    <t>Souhrn</t>
  </si>
  <si>
    <t>TOTAL</t>
  </si>
  <si>
    <t>%</t>
  </si>
  <si>
    <t>Výsledky PZP</t>
  </si>
  <si>
    <t>7a</t>
  </si>
  <si>
    <t>7b</t>
  </si>
  <si>
    <t>7c</t>
  </si>
  <si>
    <t>Ochrana zdraví</t>
  </si>
  <si>
    <t>8a</t>
  </si>
  <si>
    <t>1 napište ke správné odpovědi</t>
  </si>
  <si>
    <t xml:space="preserve">         Implementace</t>
  </si>
  <si>
    <t>jsou metody podpory zdraví integrovány do již existujících struktur a procesů v podniku</t>
  </si>
  <si>
    <t>má organizace dostatek zdrojů (finanční, zaměstnanecké, prostorové, další vzdělávání atd.) pro podporu zdraví na pracovišti</t>
  </si>
  <si>
    <t>monitoruje výkonný tým/management pravidelně vývoj v uplatňování podpory zdraví</t>
  </si>
  <si>
    <t>jsou otázky zdraví na pracovišti nedílnou součástí školení a doškolování</t>
  </si>
  <si>
    <t>mají všichni zaměstnanci přístup k důležitému vybavení souvisejícímu se zdravím( např. odpočinkové místnosti, jídelna, sportovní zařízení</t>
  </si>
  <si>
    <t>jsou stanoveny cílové skupiny a kvantifikovatelné cíle pro aktivity podporující zdraví</t>
  </si>
  <si>
    <t>jsou systematicky analyzovány dopady na ostatní zdravotní indikátory jako procento pracovní neschopnosti, počty pracovních úrazů, počet návrhů na zlepšení pracovních podmínek podaných i následně uplatněných, využití programů zdravého životního stylu,hladina pracovních rizikových faktorů a atd.a jsou z těchto analýz vyvozovány závěry</t>
  </si>
  <si>
    <t>Plánování PZP</t>
  </si>
  <si>
    <t>jsou všichni zaměstnanci informováni o projektech podpory zdraví na pracovišti vhodným způsobem</t>
  </si>
  <si>
    <t>jsou aktivity podpory zdraví v založeny na pečlivé a pravidelné analýze informací souvisejících se zdravím (pracovní stres, zdravotní indikátory,subjektivně hodnocené připomínky, rizikové faktory, počty pracovních úrazů, nemocí z povolání, pracovních neschopností, očekávání akcionářů organizace zvláště z řad zaměstnanců</t>
  </si>
  <si>
    <t>umožňuje organizace větší slučitelnost pracovního a rodinného života</t>
  </si>
  <si>
    <t>má organizace zpracované vhodné schéma pro začlenění zaměstnance do pracovního procesu po návratu z dlouhodobé pracovní neschopnosti</t>
  </si>
  <si>
    <t>podporují vedoucí pracovníci své podřízené a dobrou pracovní atmosféru</t>
  </si>
  <si>
    <t>je všem zaměstnancům umožněno se aktivně účastnit podpory zdraví na pracovišti</t>
  </si>
  <si>
    <t>jsou vytvořeny možnosti personálního vývoje vhodnou organizací práce</t>
  </si>
  <si>
    <t>je práce organizována tak, že zaměstnanci jsou chráněni před dlouhodobým přetěžováním</t>
  </si>
  <si>
    <t>má organizace vytvořeny a dokumentovány postupy pro systematické a průběžné vyhledávání rizik možného ohrožení zdraví zaměstnanců a jejich hodnocení</t>
  </si>
  <si>
    <t>sleduje organizace systematicky vliv práce a pracovních podmínek včetně technických zařízení na zdraví zaměstnanců, přijímá opatření k omezení jejich působení v rozsahu stanoveném předpisy a informuje o tom zaměstnance</t>
  </si>
  <si>
    <t>8b</t>
  </si>
  <si>
    <t>má organizace zajištěno a dokumentováno informování zaměstnanců o zdravotnickém zařízení,které jim poskytuje závodní preventivní péči (včetně informací o druhu očkování,povinném absolvování zdravotních prohlídek a o jejich výsledcích</t>
  </si>
  <si>
    <t>8c</t>
  </si>
  <si>
    <t>má organizace zajištěno informování zaměstnanců o místě nejbližšího zdravotnického zařízení pro případ úrazu a vede o něm záznam v příslušné dokumentaci</t>
  </si>
  <si>
    <t>8d</t>
  </si>
  <si>
    <t>provádí a dokumentuje organizace zabezpečení požadavků na vybavení a uspořádání pracovišť s ohledem na hygienické limity stanovené pro pracovní prostředí, zejména na</t>
  </si>
  <si>
    <t>osvětlení a mikroklimatické podmínky na pracovišti(větrání, vlhkost, teplota)</t>
  </si>
  <si>
    <t>zajištění prostor pro osobní hygienu, pro převlékání, odkládání osobních věcí, odpočinek a stravování zaměstnanců</t>
  </si>
  <si>
    <t>a</t>
  </si>
  <si>
    <t>b</t>
  </si>
  <si>
    <t>c</t>
  </si>
  <si>
    <t>d</t>
  </si>
  <si>
    <t>vybavení pracovišť v potřebném rozsahu prostředky pro poskytnutí první pomoci a přivolání zdravotnické záchranné služby</t>
  </si>
  <si>
    <t>zajištění pravidelné údržby, úklidu a čištění pracovišť a souvisejících prostor</t>
  </si>
  <si>
    <t>jsou systematicky analyzovány dopady na relevantní ekonomické faktory jako je obrat zaměstnanců, produktivita, analýzy účelnosti vynaložených prostředků atd. a jsou z těchto analýz vyvozovány závěry</t>
  </si>
  <si>
    <t>jsou systematicky analyzovány dopady aktivit podporujících zdraví na spokojenost spotřebitelů (s produkty / službami ) a jsou z těchto analýz vyvozovány závěry</t>
  </si>
  <si>
    <t>má organizace zajištěno vyškolení dostatečného počtu zaměstnanců pro poskytnutí první pomoci a přivolání lékařské pomoci s ohledem na druh prováděných činností a velikost pracoviště</t>
  </si>
  <si>
    <t>jsou systematicky analyzovány dopady uplatňovaných aktivit podporujících zdraví na spokojenost  zaměstnanců s pracovními podmínkami / organizací práce, stylem vedení a možnostmi se na tomto procesu podílet, pracovní zdraví,bezpečnostní opatření atd. a jsou z těchto analýz vyvozovány závěry</t>
  </si>
  <si>
    <t>Vliv závodu na životní prostředí</t>
  </si>
  <si>
    <t>jsou opatření k podpoře zdraví v podniku plánována  a diskutována</t>
  </si>
  <si>
    <t>podporuje organizace aktivně zdravotní, společenské a kulturní iniciativy</t>
  </si>
  <si>
    <t>existuje v rámci organizace řídící výbor či pracovní skupina, která plánuje, monitoruje a hodnotí opatření podporující zdraví, kde jsou zastoupeny všechny klíčové funkce</t>
  </si>
  <si>
    <t>jsou všechny informace (interní i externí) nezbytné pro plánování a uplatňování opatření k podpoře zdraví systematicky a pravidelně shromažďovány</t>
  </si>
  <si>
    <t>jsou realizovaná opatření v organizaci práce a pracovních postupech propojena s podporou zdravého chování</t>
  </si>
  <si>
    <t>dokumentuje organizace provádění kategorizace prací a vedení předepsané evidence u zaměstnanců vykonávajících rizikové práce (počet odpracovaných směn, data a druhy provedených lékařských prohlídek, naměřené hodnoty intenzit a koncentrací faktorů pracovních podmínek, druh a typ biologického činitele ) a informuje o tom zaměstnance</t>
  </si>
  <si>
    <t xml:space="preserve">má organizace zajištěno a dokumentováno poskytování závodní preventivní péče svým zaměstnancům v rozsahu stanoveném předpisy </t>
  </si>
  <si>
    <t>úpravu pracovního místa tak,aby zaměstnanci nebyli vystaveni nepohodlné pracovní pozici</t>
  </si>
  <si>
    <t>e</t>
  </si>
  <si>
    <t>Eviduje organizace pracovní dobu u jednotlivých zaměstnanců a poskytuje jim přestávky na jídlo a oddech</t>
  </si>
  <si>
    <t>bere organizace na sebe jasně definované úkoly (např.v ochraně životního prostředí) tak,aby se vyhnula praktikám škodlivým lidem i prostředí</t>
  </si>
  <si>
    <t>Vytváří organizace potřebné podmínky pro skupiny vyžadující speciální přístup jako těhotné a kojící ženy, mladiství a tělesně postižení</t>
  </si>
  <si>
    <t>13.</t>
  </si>
  <si>
    <t>Společenská odpovědnost</t>
  </si>
  <si>
    <t>mají všichni zaměstnanci potřebné schopnosti a znalosti,které jim umožňují vykonávat jejich práci nebo mají příležitost je získat</t>
  </si>
  <si>
    <t xml:space="preserve">       </t>
  </si>
  <si>
    <t xml:space="preserve">  otázka</t>
  </si>
  <si>
    <t xml:space="preserve"> oblast</t>
  </si>
  <si>
    <t xml:space="preserve">  oblast</t>
  </si>
  <si>
    <t xml:space="preserve">    otázka</t>
  </si>
  <si>
    <t>jsou všechna opatření systematicky zhodnocována a kontinuálně zlepšována</t>
  </si>
  <si>
    <t>Provádí organizace každoročně audit v rozsahu požadavků programu " Podnik podporující zdraví "</t>
  </si>
  <si>
    <t>existuje písemná forma filosofie podpory zdraví na pracovišti, s níž vedení závodu plně souhlasí a aktivně přispívá k jejímu každodennímu uplatňování</t>
  </si>
  <si>
    <t>Vliv závodu na ŽP, systémová ochrana zaměstnanců</t>
  </si>
  <si>
    <t>Má organizace zavedený systém ISO 14000, ISO 18001(OHSAS), ČSN (OHSAS 18001), ISO 9001, případně další?</t>
  </si>
  <si>
    <t xml:space="preserve">            Dotazník sebehodnocení</t>
  </si>
  <si>
    <t>Hodnocení</t>
  </si>
  <si>
    <t>A = plně dosaženo  B = významný pokrok C = jistý pokrok  D = aktivity nezahájeny</t>
  </si>
  <si>
    <t xml:space="preserve"> </t>
  </si>
  <si>
    <t>Kritéria kvality podpory zdraví na pracovišti  pro velké podniky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</si>
</sst>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8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i/>
      <sz val="10"/>
      <name val="Arial CE"/>
      <family val="0"/>
    </font>
    <font>
      <b/>
      <i/>
      <sz val="10"/>
      <name val="Arial Narrow"/>
      <family val="2"/>
    </font>
    <font>
      <i/>
      <sz val="10"/>
      <name val="Arial Narrow"/>
      <family val="2"/>
    </font>
    <font>
      <i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 Narrow"/>
      <family val="2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57"/>
      <name val="Arial CE"/>
      <family val="0"/>
    </font>
    <font>
      <sz val="10"/>
      <color indexed="57"/>
      <name val="Arial CE"/>
      <family val="0"/>
    </font>
    <font>
      <b/>
      <sz val="12"/>
      <color indexed="57"/>
      <name val="Arial CE"/>
      <family val="2"/>
    </font>
    <font>
      <sz val="12"/>
      <color indexed="57"/>
      <name val="Arial CE"/>
      <family val="0"/>
    </font>
    <font>
      <b/>
      <sz val="10"/>
      <color indexed="57"/>
      <name val="Arial CE"/>
      <family val="0"/>
    </font>
    <font>
      <b/>
      <i/>
      <sz val="10"/>
      <color indexed="57"/>
      <name val="Arial CE"/>
      <family val="0"/>
    </font>
    <font>
      <sz val="10"/>
      <color indexed="57"/>
      <name val="Arial Narrow"/>
      <family val="2"/>
    </font>
    <font>
      <b/>
      <sz val="10"/>
      <color indexed="57"/>
      <name val="Arial Narrow"/>
      <family val="2"/>
    </font>
    <font>
      <b/>
      <i/>
      <sz val="10"/>
      <color indexed="57"/>
      <name val="Arial Narrow"/>
      <family val="2"/>
    </font>
    <font>
      <b/>
      <sz val="12"/>
      <color indexed="57"/>
      <name val="Arial Narrow"/>
      <family val="2"/>
    </font>
    <font>
      <sz val="12"/>
      <color indexed="57"/>
      <name val="Arial Narrow"/>
      <family val="2"/>
    </font>
    <font>
      <i/>
      <sz val="10"/>
      <color indexed="57"/>
      <name val="Arial Narrow"/>
      <family val="2"/>
    </font>
    <font>
      <b/>
      <sz val="15"/>
      <color indexed="57"/>
      <name val="Arial CE"/>
      <family val="2"/>
    </font>
    <font>
      <sz val="15"/>
      <color indexed="57"/>
      <name val="Arial CE"/>
      <family val="2"/>
    </font>
    <font>
      <sz val="14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337370"/>
      <name val="Arial CE"/>
      <family val="0"/>
    </font>
    <font>
      <sz val="10"/>
      <color rgb="FF337370"/>
      <name val="Arial CE"/>
      <family val="0"/>
    </font>
    <font>
      <b/>
      <sz val="12"/>
      <color rgb="FF337370"/>
      <name val="Arial CE"/>
      <family val="2"/>
    </font>
    <font>
      <sz val="12"/>
      <color rgb="FF337370"/>
      <name val="Arial CE"/>
      <family val="0"/>
    </font>
    <font>
      <b/>
      <sz val="10"/>
      <color rgb="FF337370"/>
      <name val="Arial CE"/>
      <family val="0"/>
    </font>
    <font>
      <b/>
      <i/>
      <sz val="10"/>
      <color rgb="FF337370"/>
      <name val="Arial CE"/>
      <family val="0"/>
    </font>
    <font>
      <sz val="10"/>
      <color rgb="FF337370"/>
      <name val="Arial Narrow"/>
      <family val="2"/>
    </font>
    <font>
      <b/>
      <sz val="10"/>
      <color rgb="FF337370"/>
      <name val="Arial Narrow"/>
      <family val="2"/>
    </font>
    <font>
      <b/>
      <i/>
      <sz val="10"/>
      <color rgb="FF337370"/>
      <name val="Arial Narrow"/>
      <family val="2"/>
    </font>
    <font>
      <b/>
      <sz val="12"/>
      <color rgb="FF337370"/>
      <name val="Arial Narrow"/>
      <family val="2"/>
    </font>
    <font>
      <sz val="12"/>
      <color rgb="FF337370"/>
      <name val="Arial Narrow"/>
      <family val="2"/>
    </font>
    <font>
      <i/>
      <sz val="10"/>
      <color rgb="FF337370"/>
      <name val="Arial Narrow"/>
      <family val="2"/>
    </font>
    <font>
      <b/>
      <sz val="15"/>
      <color rgb="FF337370"/>
      <name val="Arial CE"/>
      <family val="2"/>
    </font>
    <font>
      <sz val="15"/>
      <color rgb="FF337370"/>
      <name val="Arial CE"/>
      <family val="2"/>
    </font>
    <font>
      <sz val="14"/>
      <color rgb="FF33737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9" fontId="5" fillId="0" borderId="0" xfId="48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9" fontId="5" fillId="0" borderId="0" xfId="48" applyFont="1" applyFill="1" applyBorder="1" applyAlignment="1">
      <alignment/>
    </xf>
    <xf numFmtId="0" fontId="4" fillId="0" borderId="0" xfId="0" applyFont="1" applyFill="1" applyAlignment="1">
      <alignment vertical="center" textRotation="90"/>
    </xf>
    <xf numFmtId="0" fontId="14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6" fillId="0" borderId="46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textRotation="90"/>
    </xf>
    <xf numFmtId="0" fontId="69" fillId="0" borderId="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70" fillId="0" borderId="46" xfId="0" applyFont="1" applyFill="1" applyBorder="1" applyAlignment="1">
      <alignment horizontal="center" vertical="center"/>
    </xf>
    <xf numFmtId="0" fontId="71" fillId="0" borderId="4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textRotation="90" wrapText="1"/>
    </xf>
    <xf numFmtId="0" fontId="68" fillId="0" borderId="46" xfId="0" applyFont="1" applyFill="1" applyBorder="1" applyAlignment="1">
      <alignment horizontal="center" vertical="center" textRotation="90" wrapText="1"/>
    </xf>
    <xf numFmtId="0" fontId="70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73" fillId="0" borderId="61" xfId="0" applyFont="1" applyFill="1" applyBorder="1" applyAlignment="1">
      <alignment horizontal="center" vertical="center"/>
    </xf>
    <xf numFmtId="0" fontId="73" fillId="0" borderId="62" xfId="0" applyFont="1" applyFill="1" applyBorder="1" applyAlignment="1">
      <alignment horizontal="center" vertical="center"/>
    </xf>
    <xf numFmtId="0" fontId="73" fillId="0" borderId="63" xfId="0" applyFont="1" applyFill="1" applyBorder="1" applyAlignment="1">
      <alignment horizontal="center" vertical="center"/>
    </xf>
    <xf numFmtId="0" fontId="74" fillId="0" borderId="61" xfId="0" applyFont="1" applyFill="1" applyBorder="1" applyAlignment="1">
      <alignment horizontal="left" vertical="center"/>
    </xf>
    <xf numFmtId="0" fontId="67" fillId="0" borderId="63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72" fillId="0" borderId="64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72" fillId="0" borderId="37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/>
    </xf>
    <xf numFmtId="0" fontId="67" fillId="0" borderId="65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/>
    </xf>
    <xf numFmtId="0" fontId="72" fillId="0" borderId="66" xfId="0" applyFont="1" applyFill="1" applyBorder="1" applyAlignment="1">
      <alignment horizontal="center" vertical="center"/>
    </xf>
    <xf numFmtId="0" fontId="72" fillId="0" borderId="67" xfId="0" applyFont="1" applyFill="1" applyBorder="1" applyAlignment="1">
      <alignment horizontal="center" vertical="center"/>
    </xf>
    <xf numFmtId="0" fontId="72" fillId="0" borderId="33" xfId="0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 horizontal="center" vertical="center"/>
    </xf>
    <xf numFmtId="0" fontId="72" fillId="0" borderId="34" xfId="0" applyFont="1" applyFill="1" applyBorder="1" applyAlignment="1">
      <alignment horizontal="center" vertical="center"/>
    </xf>
    <xf numFmtId="0" fontId="72" fillId="0" borderId="48" xfId="0" applyFont="1" applyFill="1" applyBorder="1" applyAlignment="1">
      <alignment horizontal="center" vertical="center"/>
    </xf>
    <xf numFmtId="0" fontId="72" fillId="0" borderId="49" xfId="0" applyFont="1" applyFill="1" applyBorder="1" applyAlignment="1">
      <alignment horizontal="center" vertical="center"/>
    </xf>
    <xf numFmtId="0" fontId="72" fillId="0" borderId="51" xfId="0" applyFont="1" applyFill="1" applyBorder="1" applyAlignment="1">
      <alignment horizontal="center" vertical="center"/>
    </xf>
    <xf numFmtId="0" fontId="72" fillId="0" borderId="57" xfId="0" applyFont="1" applyFill="1" applyBorder="1" applyAlignment="1">
      <alignment horizontal="center" vertical="center"/>
    </xf>
    <xf numFmtId="0" fontId="72" fillId="0" borderId="50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 wrapText="1"/>
    </xf>
    <xf numFmtId="0" fontId="70" fillId="0" borderId="58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75" fillId="0" borderId="45" xfId="0" applyFont="1" applyFill="1" applyBorder="1" applyAlignment="1">
      <alignment horizontal="center" vertical="center" wrapText="1"/>
    </xf>
    <xf numFmtId="0" fontId="76" fillId="0" borderId="52" xfId="0" applyFont="1" applyFill="1" applyBorder="1" applyAlignment="1">
      <alignment horizontal="center" vertical="center"/>
    </xf>
    <xf numFmtId="0" fontId="76" fillId="0" borderId="50" xfId="0" applyFont="1" applyFill="1" applyBorder="1" applyAlignment="1">
      <alignment horizontal="center" vertical="center"/>
    </xf>
    <xf numFmtId="0" fontId="76" fillId="0" borderId="57" xfId="0" applyFont="1" applyFill="1" applyBorder="1" applyAlignment="1">
      <alignment horizontal="center" vertical="center"/>
    </xf>
    <xf numFmtId="1" fontId="75" fillId="0" borderId="46" xfId="0" applyNumberFormat="1" applyFont="1" applyFill="1" applyBorder="1" applyAlignment="1">
      <alignment horizontal="center" vertical="center"/>
    </xf>
    <xf numFmtId="0" fontId="75" fillId="0" borderId="48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0" fontId="72" fillId="0" borderId="47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0" fontId="72" fillId="0" borderId="34" xfId="0" applyFont="1" applyFill="1" applyBorder="1" applyAlignment="1">
      <alignment horizontal="left" vertical="center"/>
    </xf>
    <xf numFmtId="0" fontId="72" fillId="0" borderId="25" xfId="0" applyFont="1" applyFill="1" applyBorder="1" applyAlignment="1">
      <alignment horizontal="center" vertical="center"/>
    </xf>
    <xf numFmtId="0" fontId="77" fillId="0" borderId="4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72" fillId="0" borderId="45" xfId="0" applyFont="1" applyFill="1" applyBorder="1" applyAlignment="1">
      <alignment horizontal="center" vertical="center" wrapText="1"/>
    </xf>
    <xf numFmtId="0" fontId="72" fillId="0" borderId="47" xfId="0" applyFont="1" applyFill="1" applyBorder="1" applyAlignment="1">
      <alignment horizontal="center" vertical="center" wrapText="1"/>
    </xf>
    <xf numFmtId="0" fontId="72" fillId="0" borderId="4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78" fillId="0" borderId="0" xfId="0" applyFont="1" applyFill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0" fillId="0" borderId="0" xfId="0" applyFont="1" applyFill="1" applyBorder="1" applyAlignment="1">
      <alignment horizontal="center" wrapText="1"/>
    </xf>
    <xf numFmtId="0" fontId="72" fillId="0" borderId="61" xfId="0" applyFont="1" applyFill="1" applyBorder="1" applyAlignment="1">
      <alignment horizontal="center" vertical="center"/>
    </xf>
    <xf numFmtId="0" fontId="72" fillId="0" borderId="63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textRotation="90"/>
    </xf>
    <xf numFmtId="0" fontId="68" fillId="0" borderId="65" xfId="0" applyFont="1" applyBorder="1" applyAlignment="1">
      <alignment horizontal="center" vertical="center" textRotation="90"/>
    </xf>
    <xf numFmtId="0" fontId="68" fillId="0" borderId="27" xfId="0" applyFont="1" applyBorder="1" applyAlignment="1">
      <alignment horizontal="center" vertical="center" textRotation="90"/>
    </xf>
    <xf numFmtId="0" fontId="77" fillId="0" borderId="59" xfId="0" applyFont="1" applyFill="1" applyBorder="1" applyAlignment="1">
      <alignment horizontal="center" vertical="center"/>
    </xf>
    <xf numFmtId="0" fontId="77" fillId="0" borderId="58" xfId="0" applyFont="1" applyFill="1" applyBorder="1" applyAlignment="1">
      <alignment horizontal="center" vertical="center"/>
    </xf>
    <xf numFmtId="0" fontId="77" fillId="0" borderId="61" xfId="0" applyFont="1" applyFill="1" applyBorder="1" applyAlignment="1">
      <alignment horizontal="center" vertical="center"/>
    </xf>
    <xf numFmtId="0" fontId="77" fillId="0" borderId="62" xfId="0" applyFont="1" applyFill="1" applyBorder="1" applyAlignment="1">
      <alignment horizontal="center" vertical="center"/>
    </xf>
    <xf numFmtId="0" fontId="77" fillId="0" borderId="63" xfId="0" applyFont="1" applyFill="1" applyBorder="1" applyAlignment="1">
      <alignment horizontal="center" vertical="center"/>
    </xf>
    <xf numFmtId="0" fontId="77" fillId="0" borderId="45" xfId="0" applyFont="1" applyFill="1" applyBorder="1" applyAlignment="1">
      <alignment horizontal="left" vertical="center"/>
    </xf>
    <xf numFmtId="0" fontId="67" fillId="0" borderId="48" xfId="0" applyFont="1" applyFill="1" applyBorder="1" applyAlignment="1">
      <alignment vertical="center"/>
    </xf>
    <xf numFmtId="0" fontId="68" fillId="0" borderId="61" xfId="0" applyFont="1" applyFill="1" applyBorder="1" applyAlignment="1">
      <alignment horizontal="center" vertical="center" textRotation="90" wrapText="1"/>
    </xf>
    <xf numFmtId="0" fontId="68" fillId="0" borderId="68" xfId="0" applyFont="1" applyFill="1" applyBorder="1" applyAlignment="1">
      <alignment horizontal="center" vertical="center" textRotation="90" wrapText="1"/>
    </xf>
    <xf numFmtId="0" fontId="70" fillId="0" borderId="59" xfId="0" applyFont="1" applyFill="1" applyBorder="1" applyAlignment="1">
      <alignment horizontal="center" vertical="center" textRotation="90" wrapText="1"/>
    </xf>
    <xf numFmtId="0" fontId="68" fillId="0" borderId="10" xfId="0" applyFont="1" applyFill="1" applyBorder="1" applyAlignment="1">
      <alignment horizontal="center" vertical="center" textRotation="90" wrapText="1"/>
    </xf>
    <xf numFmtId="0" fontId="68" fillId="0" borderId="65" xfId="0" applyFont="1" applyFill="1" applyBorder="1" applyAlignment="1">
      <alignment horizontal="center" vertical="center" textRotation="90" wrapText="1"/>
    </xf>
    <xf numFmtId="0" fontId="70" fillId="0" borderId="65" xfId="0" applyFont="1" applyFill="1" applyBorder="1" applyAlignment="1">
      <alignment horizontal="center" vertical="center" textRotation="90" wrapText="1"/>
    </xf>
    <xf numFmtId="0" fontId="70" fillId="0" borderId="27" xfId="0" applyFont="1" applyFill="1" applyBorder="1" applyAlignment="1">
      <alignment horizontal="center" vertical="center" textRotation="90" wrapText="1"/>
    </xf>
    <xf numFmtId="0" fontId="68" fillId="0" borderId="10" xfId="0" applyFont="1" applyFill="1" applyBorder="1" applyAlignment="1">
      <alignment horizontal="center" vertical="center" textRotation="90"/>
    </xf>
    <xf numFmtId="0" fontId="70" fillId="0" borderId="65" xfId="0" applyFont="1" applyBorder="1" applyAlignment="1">
      <alignment horizontal="center" vertical="center" textRotation="90"/>
    </xf>
    <xf numFmtId="0" fontId="70" fillId="0" borderId="65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77" fillId="0" borderId="47" xfId="0" applyFont="1" applyFill="1" applyBorder="1" applyAlignment="1">
      <alignment horizontal="center" vertical="center"/>
    </xf>
    <xf numFmtId="0" fontId="77" fillId="0" borderId="48" xfId="0" applyFont="1" applyFill="1" applyBorder="1" applyAlignment="1">
      <alignment horizontal="center" vertical="center"/>
    </xf>
    <xf numFmtId="0" fontId="73" fillId="0" borderId="45" xfId="0" applyFont="1" applyFill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77" fillId="0" borderId="45" xfId="0" applyFont="1" applyFill="1" applyBorder="1" applyAlignment="1">
      <alignment horizontal="center" vertical="center"/>
    </xf>
    <xf numFmtId="0" fontId="77" fillId="0" borderId="47" xfId="0" applyFont="1" applyFill="1" applyBorder="1" applyAlignment="1">
      <alignment horizontal="center" vertical="center"/>
    </xf>
    <xf numFmtId="0" fontId="77" fillId="0" borderId="48" xfId="0" applyFont="1" applyFill="1" applyBorder="1" applyAlignment="1">
      <alignment horizontal="center" vertical="center"/>
    </xf>
    <xf numFmtId="0" fontId="77" fillId="0" borderId="45" xfId="0" applyFont="1" applyFill="1" applyBorder="1" applyAlignment="1">
      <alignment horizontal="center" vertical="center"/>
    </xf>
    <xf numFmtId="0" fontId="68" fillId="0" borderId="65" xfId="0" applyFont="1" applyFill="1" applyBorder="1" applyAlignment="1">
      <alignment horizontal="center" vertical="center" textRotation="90"/>
    </xf>
    <xf numFmtId="0" fontId="68" fillId="0" borderId="27" xfId="0" applyFont="1" applyFill="1" applyBorder="1" applyAlignment="1">
      <alignment horizontal="center" vertical="center" textRotation="90"/>
    </xf>
    <xf numFmtId="0" fontId="68" fillId="0" borderId="59" xfId="0" applyFont="1" applyFill="1" applyBorder="1" applyAlignment="1">
      <alignment horizontal="center" vertical="center" textRotation="90" wrapText="1"/>
    </xf>
    <xf numFmtId="0" fontId="70" fillId="0" borderId="45" xfId="0" applyFont="1" applyFill="1" applyBorder="1" applyAlignment="1">
      <alignment horizontal="center" vertical="center"/>
    </xf>
    <xf numFmtId="0" fontId="70" fillId="0" borderId="48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 textRotation="90"/>
    </xf>
    <xf numFmtId="0" fontId="11" fillId="0" borderId="45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73" fillId="0" borderId="37" xfId="0" applyFont="1" applyFill="1" applyBorder="1" applyAlignment="1">
      <alignment horizontal="center" vertical="center"/>
    </xf>
    <xf numFmtId="1" fontId="73" fillId="0" borderId="20" xfId="0" applyNumberFormat="1" applyFont="1" applyFill="1" applyBorder="1" applyAlignment="1">
      <alignment horizontal="center" vertical="center"/>
    </xf>
    <xf numFmtId="1" fontId="73" fillId="0" borderId="22" xfId="0" applyNumberFormat="1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73" fillId="0" borderId="32" xfId="0" applyFont="1" applyFill="1" applyBorder="1" applyAlignment="1">
      <alignment horizontal="center" vertical="center"/>
    </xf>
    <xf numFmtId="0" fontId="73" fillId="0" borderId="35" xfId="0" applyFont="1" applyFill="1" applyBorder="1" applyAlignment="1">
      <alignment horizontal="center" vertical="center"/>
    </xf>
    <xf numFmtId="0" fontId="73" fillId="0" borderId="52" xfId="0" applyFont="1" applyFill="1" applyBorder="1" applyAlignment="1">
      <alignment horizontal="center" vertical="center"/>
    </xf>
    <xf numFmtId="0" fontId="73" fillId="0" borderId="57" xfId="0" applyFont="1" applyFill="1" applyBorder="1" applyAlignment="1">
      <alignment horizontal="center" vertical="center"/>
    </xf>
    <xf numFmtId="0" fontId="73" fillId="0" borderId="29" xfId="0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2743200</xdr:colOff>
      <xdr:row>2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867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="75" zoomScaleNormal="75" zoomScalePageLayoutView="0" workbookViewId="0" topLeftCell="A1">
      <selection activeCell="U12" sqref="U12"/>
    </sheetView>
  </sheetViews>
  <sheetFormatPr defaultColWidth="9.00390625" defaultRowHeight="12.75"/>
  <cols>
    <col min="1" max="1" width="8.625" style="118" customWidth="1"/>
    <col min="2" max="2" width="6.125" style="105" customWidth="1"/>
    <col min="3" max="3" width="42.375" style="98" customWidth="1"/>
    <col min="4" max="4" width="3.375" style="59" customWidth="1"/>
    <col min="5" max="5" width="3.25390625" style="59" customWidth="1"/>
    <col min="6" max="6" width="3.375" style="59" customWidth="1"/>
    <col min="7" max="7" width="3.25390625" style="59" customWidth="1"/>
    <col min="8" max="8" width="5.625" style="59" customWidth="1"/>
    <col min="9" max="10" width="5.375" style="59" customWidth="1"/>
    <col min="11" max="11" width="5.625" style="59" customWidth="1"/>
    <col min="12" max="12" width="10.00390625" style="87" customWidth="1"/>
    <col min="13" max="13" width="4.25390625" style="59" customWidth="1"/>
    <col min="14" max="15" width="3.75390625" style="1" customWidth="1"/>
    <col min="16" max="17" width="9.125" style="1" customWidth="1"/>
    <col min="18" max="16384" width="9.125" style="2" customWidth="1"/>
  </cols>
  <sheetData>
    <row r="1" spans="1:12" ht="23.25" customHeight="1">
      <c r="A1" s="219"/>
      <c r="B1" s="219"/>
      <c r="C1" s="219"/>
      <c r="D1" s="219"/>
      <c r="E1" s="219"/>
      <c r="F1" s="219"/>
      <c r="G1" s="219"/>
      <c r="L1" s="59"/>
    </row>
    <row r="2" spans="1:13" ht="43.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37.5" customHeight="1">
      <c r="A3" s="189" t="s">
        <v>118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26.25" customHeight="1">
      <c r="A4" s="191" t="s">
        <v>114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2" ht="23.25" customHeight="1" thickBot="1">
      <c r="A5" s="113"/>
      <c r="B5" s="101"/>
      <c r="C5" s="93"/>
      <c r="L5" s="59"/>
    </row>
    <row r="6" spans="1:17" s="60" customFormat="1" ht="23.25" customHeight="1" thickBot="1">
      <c r="A6" s="232" t="s">
        <v>115</v>
      </c>
      <c r="B6" s="233"/>
      <c r="C6" s="181" t="s">
        <v>116</v>
      </c>
      <c r="D6" s="182"/>
      <c r="E6" s="182"/>
      <c r="F6" s="182"/>
      <c r="G6" s="182"/>
      <c r="H6" s="182"/>
      <c r="I6" s="182"/>
      <c r="J6" s="182"/>
      <c r="K6" s="182"/>
      <c r="L6" s="182"/>
      <c r="M6" s="183"/>
      <c r="N6" s="59"/>
      <c r="O6" s="59"/>
      <c r="P6" s="59"/>
      <c r="Q6" s="59"/>
    </row>
    <row r="7" spans="1:17" s="60" customFormat="1" ht="23.25" customHeight="1" thickBot="1">
      <c r="A7" s="114"/>
      <c r="B7" s="61"/>
      <c r="C7" s="169"/>
      <c r="D7" s="170" t="s">
        <v>50</v>
      </c>
      <c r="E7" s="170"/>
      <c r="F7" s="170"/>
      <c r="G7" s="170"/>
      <c r="H7" s="170"/>
      <c r="I7" s="170"/>
      <c r="J7" s="170"/>
      <c r="K7" s="150"/>
      <c r="L7" s="192"/>
      <c r="M7" s="193"/>
      <c r="N7" s="59"/>
      <c r="O7" s="59"/>
      <c r="P7" s="62"/>
      <c r="Q7" s="59"/>
    </row>
    <row r="8" spans="1:17" s="68" customFormat="1" ht="17.25" customHeight="1" thickBot="1">
      <c r="A8" s="115" t="s">
        <v>107</v>
      </c>
      <c r="B8" s="172" t="s">
        <v>36</v>
      </c>
      <c r="C8" s="171" t="s">
        <v>108</v>
      </c>
      <c r="D8" s="220" t="s">
        <v>37</v>
      </c>
      <c r="E8" s="220"/>
      <c r="F8" s="220"/>
      <c r="G8" s="221"/>
      <c r="H8" s="228" t="s">
        <v>38</v>
      </c>
      <c r="I8" s="220"/>
      <c r="J8" s="220"/>
      <c r="K8" s="221"/>
      <c r="L8" s="201" t="s">
        <v>40</v>
      </c>
      <c r="M8" s="202"/>
      <c r="N8" s="67"/>
      <c r="O8" s="67"/>
      <c r="P8" s="67"/>
      <c r="Q8" s="67"/>
    </row>
    <row r="9" spans="1:17" s="68" customFormat="1" ht="19.5" customHeight="1" thickBot="1">
      <c r="A9" s="115"/>
      <c r="B9" s="64"/>
      <c r="C9" s="69"/>
      <c r="D9" s="70" t="s">
        <v>0</v>
      </c>
      <c r="E9" s="71" t="s">
        <v>1</v>
      </c>
      <c r="F9" s="72" t="s">
        <v>2</v>
      </c>
      <c r="G9" s="73" t="s">
        <v>3</v>
      </c>
      <c r="H9" s="74"/>
      <c r="I9" s="75"/>
      <c r="J9" s="75"/>
      <c r="K9" s="65"/>
      <c r="L9" s="194"/>
      <c r="M9" s="195"/>
      <c r="N9" s="67"/>
      <c r="O9" s="67"/>
      <c r="P9" s="67"/>
      <c r="Q9" s="67"/>
    </row>
    <row r="10" spans="1:15" ht="42" customHeight="1">
      <c r="A10" s="208" t="s">
        <v>10</v>
      </c>
      <c r="B10" s="18" t="s">
        <v>11</v>
      </c>
      <c r="C10" s="19" t="s">
        <v>111</v>
      </c>
      <c r="D10" s="20"/>
      <c r="E10" s="21"/>
      <c r="F10" s="21"/>
      <c r="G10" s="22"/>
      <c r="H10" s="23">
        <f>SUM(D10*100)</f>
        <v>0</v>
      </c>
      <c r="I10" s="24">
        <f aca="true" t="shared" si="0" ref="I10:I20">SUM(E10)*67</f>
        <v>0</v>
      </c>
      <c r="J10" s="24">
        <f aca="true" t="shared" si="1" ref="J10:J20">SUM(F10)*33</f>
        <v>0</v>
      </c>
      <c r="K10" s="25">
        <f>SUM(G10)*0</f>
        <v>0</v>
      </c>
      <c r="L10" s="196">
        <f aca="true" t="shared" si="2" ref="L10:L21">SUM(H10:K10)</f>
        <v>0</v>
      </c>
      <c r="M10" s="197"/>
      <c r="O10" s="15"/>
    </row>
    <row r="11" spans="1:17" ht="30.75" customHeight="1">
      <c r="A11" s="209"/>
      <c r="B11" s="26" t="s">
        <v>12</v>
      </c>
      <c r="C11" s="27" t="s">
        <v>52</v>
      </c>
      <c r="D11" s="28"/>
      <c r="E11" s="29"/>
      <c r="F11" s="29"/>
      <c r="G11" s="30"/>
      <c r="H11" s="28">
        <f aca="true" t="shared" si="3" ref="H11:H20">SUM(D11)*100</f>
        <v>0</v>
      </c>
      <c r="I11" s="29">
        <f t="shared" si="0"/>
        <v>0</v>
      </c>
      <c r="J11" s="29">
        <f t="shared" si="1"/>
        <v>0</v>
      </c>
      <c r="K11" s="31">
        <f aca="true" t="shared" si="4" ref="K11:K38">SUM(G11)*0</f>
        <v>0</v>
      </c>
      <c r="L11" s="184">
        <f t="shared" si="2"/>
        <v>0</v>
      </c>
      <c r="M11" s="185"/>
      <c r="P11" s="8"/>
      <c r="Q11" s="17"/>
    </row>
    <row r="12" spans="1:18" ht="40.5" customHeight="1">
      <c r="A12" s="209"/>
      <c r="B12" s="32" t="s">
        <v>13</v>
      </c>
      <c r="C12" s="27" t="s">
        <v>53</v>
      </c>
      <c r="D12" s="28"/>
      <c r="E12" s="29"/>
      <c r="F12" s="29"/>
      <c r="G12" s="30"/>
      <c r="H12" s="28">
        <f t="shared" si="3"/>
        <v>0</v>
      </c>
      <c r="I12" s="29">
        <f t="shared" si="0"/>
        <v>0</v>
      </c>
      <c r="J12" s="29">
        <f t="shared" si="1"/>
        <v>0</v>
      </c>
      <c r="K12" s="31">
        <f t="shared" si="4"/>
        <v>0</v>
      </c>
      <c r="L12" s="184">
        <f t="shared" si="2"/>
        <v>0</v>
      </c>
      <c r="M12" s="185"/>
      <c r="P12" s="8"/>
      <c r="Q12" s="8"/>
      <c r="R12" s="2" t="s">
        <v>117</v>
      </c>
    </row>
    <row r="13" spans="1:13" ht="29.25" customHeight="1">
      <c r="A13" s="209"/>
      <c r="B13" s="26" t="s">
        <v>14</v>
      </c>
      <c r="C13" s="27" t="s">
        <v>54</v>
      </c>
      <c r="D13" s="28"/>
      <c r="E13" s="29"/>
      <c r="F13" s="29"/>
      <c r="G13" s="30"/>
      <c r="H13" s="28">
        <f t="shared" si="3"/>
        <v>0</v>
      </c>
      <c r="I13" s="29">
        <f t="shared" si="0"/>
        <v>0</v>
      </c>
      <c r="J13" s="29">
        <f t="shared" si="1"/>
        <v>0</v>
      </c>
      <c r="K13" s="31">
        <f t="shared" si="4"/>
        <v>0</v>
      </c>
      <c r="L13" s="184">
        <f t="shared" si="2"/>
        <v>0</v>
      </c>
      <c r="M13" s="185"/>
    </row>
    <row r="14" spans="1:13" ht="29.25" customHeight="1">
      <c r="A14" s="209"/>
      <c r="B14" s="26" t="s">
        <v>15</v>
      </c>
      <c r="C14" s="33" t="s">
        <v>55</v>
      </c>
      <c r="D14" s="28"/>
      <c r="E14" s="29"/>
      <c r="F14" s="29"/>
      <c r="G14" s="30"/>
      <c r="H14" s="34">
        <f t="shared" si="3"/>
        <v>0</v>
      </c>
      <c r="I14" s="29">
        <f t="shared" si="0"/>
        <v>0</v>
      </c>
      <c r="J14" s="29">
        <f t="shared" si="1"/>
        <v>0</v>
      </c>
      <c r="K14" s="31">
        <f t="shared" si="4"/>
        <v>0</v>
      </c>
      <c r="L14" s="184">
        <f t="shared" si="2"/>
        <v>0</v>
      </c>
      <c r="M14" s="185"/>
    </row>
    <row r="15" spans="1:13" ht="44.25" customHeight="1" thickBot="1">
      <c r="A15" s="231"/>
      <c r="B15" s="35" t="s">
        <v>16</v>
      </c>
      <c r="C15" s="36" t="s">
        <v>56</v>
      </c>
      <c r="D15" s="37"/>
      <c r="E15" s="38"/>
      <c r="F15" s="38"/>
      <c r="G15" s="39"/>
      <c r="H15" s="40">
        <f t="shared" si="3"/>
        <v>0</v>
      </c>
      <c r="I15" s="41">
        <f t="shared" si="0"/>
        <v>0</v>
      </c>
      <c r="J15" s="41">
        <f t="shared" si="1"/>
        <v>0</v>
      </c>
      <c r="K15" s="42">
        <f t="shared" si="4"/>
        <v>0</v>
      </c>
      <c r="L15" s="186">
        <f t="shared" si="2"/>
        <v>0</v>
      </c>
      <c r="M15" s="187"/>
    </row>
    <row r="16" spans="1:16" ht="42.75" customHeight="1" thickBot="1">
      <c r="A16" s="211" t="s">
        <v>33</v>
      </c>
      <c r="B16" s="44" t="s">
        <v>17</v>
      </c>
      <c r="C16" s="45" t="s">
        <v>103</v>
      </c>
      <c r="D16" s="20"/>
      <c r="E16" s="21"/>
      <c r="F16" s="21"/>
      <c r="G16" s="46"/>
      <c r="H16" s="20">
        <f t="shared" si="3"/>
        <v>0</v>
      </c>
      <c r="I16" s="21">
        <f t="shared" si="0"/>
        <v>0</v>
      </c>
      <c r="J16" s="21">
        <f t="shared" si="1"/>
        <v>0</v>
      </c>
      <c r="K16" s="47">
        <f t="shared" si="4"/>
        <v>0</v>
      </c>
      <c r="L16" s="177">
        <f t="shared" si="2"/>
        <v>0</v>
      </c>
      <c r="M16" s="178"/>
      <c r="O16" s="6"/>
      <c r="P16" s="13"/>
    </row>
    <row r="17" spans="1:13" ht="27.75" customHeight="1">
      <c r="A17" s="212"/>
      <c r="B17" s="26" t="s">
        <v>18</v>
      </c>
      <c r="C17" s="48" t="s">
        <v>67</v>
      </c>
      <c r="D17" s="28"/>
      <c r="E17" s="29"/>
      <c r="F17" s="29"/>
      <c r="G17" s="30"/>
      <c r="H17" s="28">
        <f t="shared" si="3"/>
        <v>0</v>
      </c>
      <c r="I17" s="29">
        <f t="shared" si="0"/>
        <v>0</v>
      </c>
      <c r="J17" s="29">
        <f t="shared" si="1"/>
        <v>0</v>
      </c>
      <c r="K17" s="31">
        <f t="shared" si="4"/>
        <v>0</v>
      </c>
      <c r="L17" s="184">
        <f t="shared" si="2"/>
        <v>0</v>
      </c>
      <c r="M17" s="185"/>
    </row>
    <row r="18" spans="1:13" ht="29.25" customHeight="1">
      <c r="A18" s="213"/>
      <c r="B18" s="26" t="s">
        <v>19</v>
      </c>
      <c r="C18" s="49" t="s">
        <v>66</v>
      </c>
      <c r="D18" s="28"/>
      <c r="E18" s="29"/>
      <c r="F18" s="29"/>
      <c r="G18" s="30"/>
      <c r="H18" s="28">
        <f>SUM(D18)*100</f>
        <v>0</v>
      </c>
      <c r="I18" s="29">
        <f>SUM(E18)*67</f>
        <v>0</v>
      </c>
      <c r="J18" s="29">
        <f>SUM(F18)*33</f>
        <v>0</v>
      </c>
      <c r="K18" s="31">
        <f t="shared" si="4"/>
        <v>0</v>
      </c>
      <c r="L18" s="184">
        <f t="shared" si="2"/>
        <v>0</v>
      </c>
      <c r="M18" s="185"/>
    </row>
    <row r="19" spans="1:13" ht="29.25" customHeight="1">
      <c r="A19" s="213"/>
      <c r="B19" s="26" t="s">
        <v>20</v>
      </c>
      <c r="C19" s="49" t="s">
        <v>65</v>
      </c>
      <c r="D19" s="28"/>
      <c r="E19" s="29"/>
      <c r="F19" s="29"/>
      <c r="G19" s="30"/>
      <c r="H19" s="28">
        <f t="shared" si="3"/>
        <v>0</v>
      </c>
      <c r="I19" s="29">
        <f t="shared" si="0"/>
        <v>0</v>
      </c>
      <c r="J19" s="29">
        <f t="shared" si="1"/>
        <v>0</v>
      </c>
      <c r="K19" s="31">
        <f t="shared" si="4"/>
        <v>0</v>
      </c>
      <c r="L19" s="184">
        <f t="shared" si="2"/>
        <v>0</v>
      </c>
      <c r="M19" s="185"/>
    </row>
    <row r="20" spans="1:13" ht="27.75" customHeight="1">
      <c r="A20" s="213"/>
      <c r="B20" s="26" t="s">
        <v>21</v>
      </c>
      <c r="C20" s="49" t="s">
        <v>64</v>
      </c>
      <c r="D20" s="28"/>
      <c r="E20" s="29"/>
      <c r="F20" s="29"/>
      <c r="G20" s="30"/>
      <c r="H20" s="28">
        <f t="shared" si="3"/>
        <v>0</v>
      </c>
      <c r="I20" s="29">
        <f t="shared" si="0"/>
        <v>0</v>
      </c>
      <c r="J20" s="29">
        <f t="shared" si="1"/>
        <v>0</v>
      </c>
      <c r="K20" s="31">
        <f t="shared" si="4"/>
        <v>0</v>
      </c>
      <c r="L20" s="184">
        <f t="shared" si="2"/>
        <v>0</v>
      </c>
      <c r="M20" s="185"/>
    </row>
    <row r="21" spans="1:13" ht="38.25">
      <c r="A21" s="213"/>
      <c r="B21" s="26" t="s">
        <v>22</v>
      </c>
      <c r="C21" s="49" t="s">
        <v>63</v>
      </c>
      <c r="D21" s="28"/>
      <c r="E21" s="29"/>
      <c r="F21" s="29"/>
      <c r="G21" s="30"/>
      <c r="H21" s="28">
        <f aca="true" t="shared" si="5" ref="H21:H27">SUM(D21)*100</f>
        <v>0</v>
      </c>
      <c r="I21" s="29">
        <f aca="true" t="shared" si="6" ref="I21:I27">SUM(E21)*67</f>
        <v>0</v>
      </c>
      <c r="J21" s="29">
        <f aca="true" t="shared" si="7" ref="J21:J27">SUM(F21)*33</f>
        <v>0</v>
      </c>
      <c r="K21" s="31">
        <f t="shared" si="4"/>
        <v>0</v>
      </c>
      <c r="L21" s="184">
        <f t="shared" si="2"/>
        <v>0</v>
      </c>
      <c r="M21" s="185"/>
    </row>
    <row r="22" spans="1:13" ht="30" customHeight="1" thickBot="1">
      <c r="A22" s="214"/>
      <c r="B22" s="50" t="s">
        <v>23</v>
      </c>
      <c r="C22" s="51" t="s">
        <v>62</v>
      </c>
      <c r="D22" s="40"/>
      <c r="E22" s="41"/>
      <c r="F22" s="41"/>
      <c r="G22" s="43"/>
      <c r="H22" s="40">
        <f t="shared" si="5"/>
        <v>0</v>
      </c>
      <c r="I22" s="41">
        <f t="shared" si="6"/>
        <v>0</v>
      </c>
      <c r="J22" s="41">
        <f t="shared" si="7"/>
        <v>0</v>
      </c>
      <c r="K22" s="42">
        <f t="shared" si="4"/>
        <v>0</v>
      </c>
      <c r="L22" s="186">
        <f aca="true" t="shared" si="8" ref="L22:L27">SUM(H22:K22)</f>
        <v>0</v>
      </c>
      <c r="M22" s="187"/>
    </row>
    <row r="23" spans="1:15" ht="28.5" customHeight="1">
      <c r="A23" s="208" t="s">
        <v>59</v>
      </c>
      <c r="B23" s="44" t="s">
        <v>24</v>
      </c>
      <c r="C23" s="52" t="s">
        <v>89</v>
      </c>
      <c r="D23" s="20"/>
      <c r="E23" s="21"/>
      <c r="F23" s="21"/>
      <c r="G23" s="46"/>
      <c r="H23" s="20">
        <f>SUM(D23)*100</f>
        <v>0</v>
      </c>
      <c r="I23" s="21">
        <f t="shared" si="6"/>
        <v>0</v>
      </c>
      <c r="J23" s="21">
        <f t="shared" si="7"/>
        <v>0</v>
      </c>
      <c r="K23" s="47">
        <f t="shared" si="4"/>
        <v>0</v>
      </c>
      <c r="L23" s="177">
        <f t="shared" si="8"/>
        <v>0</v>
      </c>
      <c r="M23" s="178"/>
      <c r="O23" s="6"/>
    </row>
    <row r="24" spans="1:13" ht="91.5" customHeight="1">
      <c r="A24" s="209"/>
      <c r="B24" s="26" t="s">
        <v>25</v>
      </c>
      <c r="C24" s="49" t="s">
        <v>61</v>
      </c>
      <c r="D24" s="28"/>
      <c r="E24" s="29"/>
      <c r="F24" s="29"/>
      <c r="G24" s="30"/>
      <c r="H24" s="28">
        <f>SUM(D24)*100</f>
        <v>0</v>
      </c>
      <c r="I24" s="29">
        <f t="shared" si="6"/>
        <v>0</v>
      </c>
      <c r="J24" s="29">
        <f t="shared" si="7"/>
        <v>0</v>
      </c>
      <c r="K24" s="31">
        <f t="shared" si="4"/>
        <v>0</v>
      </c>
      <c r="L24" s="184">
        <f t="shared" si="8"/>
        <v>0</v>
      </c>
      <c r="M24" s="185"/>
    </row>
    <row r="25" spans="1:13" ht="31.5" customHeight="1" thickBot="1">
      <c r="A25" s="210"/>
      <c r="B25" s="50" t="s">
        <v>26</v>
      </c>
      <c r="C25" s="51" t="s">
        <v>60</v>
      </c>
      <c r="D25" s="40"/>
      <c r="E25" s="41"/>
      <c r="F25" s="41"/>
      <c r="G25" s="43"/>
      <c r="H25" s="40">
        <f t="shared" si="5"/>
        <v>0</v>
      </c>
      <c r="I25" s="41">
        <f t="shared" si="6"/>
        <v>0</v>
      </c>
      <c r="J25" s="41">
        <f t="shared" si="7"/>
        <v>0</v>
      </c>
      <c r="K25" s="42">
        <f t="shared" si="4"/>
        <v>0</v>
      </c>
      <c r="L25" s="179">
        <f t="shared" si="8"/>
        <v>0</v>
      </c>
      <c r="M25" s="180"/>
    </row>
    <row r="26" spans="1:15" ht="45" customHeight="1">
      <c r="A26" s="208" t="s">
        <v>102</v>
      </c>
      <c r="B26" s="44" t="s">
        <v>27</v>
      </c>
      <c r="C26" s="52" t="s">
        <v>99</v>
      </c>
      <c r="D26" s="20"/>
      <c r="E26" s="21"/>
      <c r="F26" s="21"/>
      <c r="G26" s="46"/>
      <c r="H26" s="20">
        <f t="shared" si="5"/>
        <v>0</v>
      </c>
      <c r="I26" s="21">
        <f t="shared" si="6"/>
        <v>0</v>
      </c>
      <c r="J26" s="21">
        <f t="shared" si="7"/>
        <v>0</v>
      </c>
      <c r="K26" s="47">
        <f t="shared" si="4"/>
        <v>0</v>
      </c>
      <c r="L26" s="177">
        <f t="shared" si="8"/>
        <v>0</v>
      </c>
      <c r="M26" s="178"/>
      <c r="O26" s="6"/>
    </row>
    <row r="27" spans="1:13" ht="54" customHeight="1" thickBot="1">
      <c r="A27" s="231"/>
      <c r="B27" s="55" t="s">
        <v>28</v>
      </c>
      <c r="C27" s="56" t="s">
        <v>90</v>
      </c>
      <c r="D27" s="53"/>
      <c r="E27" s="57"/>
      <c r="F27" s="57"/>
      <c r="G27" s="54"/>
      <c r="H27" s="53">
        <f t="shared" si="5"/>
        <v>0</v>
      </c>
      <c r="I27" s="57">
        <f t="shared" si="6"/>
        <v>0</v>
      </c>
      <c r="J27" s="57">
        <f t="shared" si="7"/>
        <v>0</v>
      </c>
      <c r="K27" s="58">
        <f t="shared" si="4"/>
        <v>0</v>
      </c>
      <c r="L27" s="179">
        <f t="shared" si="8"/>
        <v>0</v>
      </c>
      <c r="M27" s="180"/>
    </row>
    <row r="28" spans="1:17" s="9" customFormat="1" ht="12.75">
      <c r="A28" s="116"/>
      <c r="B28" s="102"/>
      <c r="C28" s="94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8"/>
      <c r="O28" s="8"/>
      <c r="P28" s="8"/>
      <c r="Q28" s="8"/>
    </row>
    <row r="29" spans="1:17" s="9" customFormat="1" ht="12.75">
      <c r="A29" s="116"/>
      <c r="B29" s="102"/>
      <c r="C29" s="94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8"/>
      <c r="O29" s="8"/>
      <c r="P29" s="8"/>
      <c r="Q29" s="8"/>
    </row>
    <row r="30" spans="1:12" ht="23.25" customHeight="1">
      <c r="A30" s="113"/>
      <c r="B30" s="101"/>
      <c r="C30" s="95"/>
      <c r="L30" s="59"/>
    </row>
    <row r="31" spans="1:13" ht="23.25" customHeight="1" thickBot="1">
      <c r="A31" s="113"/>
      <c r="B31" s="110"/>
      <c r="C31" s="173"/>
      <c r="D31" s="174" t="s">
        <v>50</v>
      </c>
      <c r="E31" s="175"/>
      <c r="F31" s="175"/>
      <c r="G31" s="175"/>
      <c r="H31" s="175"/>
      <c r="I31" s="175"/>
      <c r="J31" s="175"/>
      <c r="K31" s="145"/>
      <c r="L31" s="162"/>
      <c r="M31" s="162"/>
    </row>
    <row r="32" spans="1:17" s="5" customFormat="1" ht="17.25" customHeight="1" thickBot="1">
      <c r="A32" s="115" t="s">
        <v>106</v>
      </c>
      <c r="B32" s="109" t="s">
        <v>104</v>
      </c>
      <c r="C32" s="176" t="s">
        <v>105</v>
      </c>
      <c r="D32" s="225" t="s">
        <v>37</v>
      </c>
      <c r="E32" s="226"/>
      <c r="F32" s="226"/>
      <c r="G32" s="227"/>
      <c r="H32" s="203" t="s">
        <v>38</v>
      </c>
      <c r="I32" s="204"/>
      <c r="J32" s="204"/>
      <c r="K32" s="205"/>
      <c r="L32" s="206" t="s">
        <v>40</v>
      </c>
      <c r="M32" s="207"/>
      <c r="N32" s="3"/>
      <c r="O32" s="3"/>
      <c r="P32" s="4"/>
      <c r="Q32" s="4"/>
    </row>
    <row r="33" spans="1:17" s="5" customFormat="1" ht="16.5" thickBot="1">
      <c r="A33" s="115"/>
      <c r="B33" s="63"/>
      <c r="C33" s="96"/>
      <c r="D33" s="78" t="s">
        <v>0</v>
      </c>
      <c r="E33" s="71" t="s">
        <v>1</v>
      </c>
      <c r="F33" s="71" t="s">
        <v>2</v>
      </c>
      <c r="G33" s="79" t="s">
        <v>3</v>
      </c>
      <c r="H33" s="76"/>
      <c r="I33" s="75"/>
      <c r="J33" s="75"/>
      <c r="K33" s="66"/>
      <c r="L33" s="235"/>
      <c r="M33" s="236"/>
      <c r="N33" s="3"/>
      <c r="O33" s="3"/>
      <c r="P33" s="4"/>
      <c r="Q33" s="4"/>
    </row>
    <row r="34" spans="1:15" ht="54" customHeight="1" thickBot="1">
      <c r="A34" s="215" t="s">
        <v>51</v>
      </c>
      <c r="B34" s="44" t="s">
        <v>4</v>
      </c>
      <c r="C34" s="52" t="s">
        <v>91</v>
      </c>
      <c r="D34" s="20"/>
      <c r="E34" s="21"/>
      <c r="F34" s="21"/>
      <c r="G34" s="46"/>
      <c r="H34" s="23">
        <f>SUM(D34)*100</f>
        <v>0</v>
      </c>
      <c r="I34" s="24">
        <f aca="true" t="shared" si="9" ref="I34:I42">SUM(E34)*67</f>
        <v>0</v>
      </c>
      <c r="J34" s="24">
        <f aca="true" t="shared" si="10" ref="J34:J42">SUM(F34)*33</f>
        <v>0</v>
      </c>
      <c r="K34" s="22">
        <f t="shared" si="4"/>
        <v>0</v>
      </c>
      <c r="L34" s="237">
        <f aca="true" t="shared" si="11" ref="L34:L42">SUM(H34:K34)</f>
        <v>0</v>
      </c>
      <c r="M34" s="238"/>
      <c r="O34" s="6"/>
    </row>
    <row r="35" spans="1:13" ht="40.5" customHeight="1">
      <c r="A35" s="229"/>
      <c r="B35" s="26" t="s">
        <v>5</v>
      </c>
      <c r="C35" s="49" t="s">
        <v>92</v>
      </c>
      <c r="D35" s="28"/>
      <c r="E35" s="29"/>
      <c r="F35" s="29"/>
      <c r="G35" s="30"/>
      <c r="H35" s="28">
        <f aca="true" t="shared" si="12" ref="H35:H42">SUM(D35)*100</f>
        <v>0</v>
      </c>
      <c r="I35" s="29">
        <f>SUM(E35)*67</f>
        <v>0</v>
      </c>
      <c r="J35" s="29">
        <f t="shared" si="10"/>
        <v>0</v>
      </c>
      <c r="K35" s="31">
        <f t="shared" si="4"/>
        <v>0</v>
      </c>
      <c r="L35" s="177">
        <f t="shared" si="11"/>
        <v>0</v>
      </c>
      <c r="M35" s="178"/>
    </row>
    <row r="36" spans="1:13" ht="28.5" customHeight="1">
      <c r="A36" s="229"/>
      <c r="B36" s="26" t="s">
        <v>6</v>
      </c>
      <c r="C36" s="49" t="s">
        <v>57</v>
      </c>
      <c r="D36" s="28"/>
      <c r="E36" s="29"/>
      <c r="F36" s="29"/>
      <c r="G36" s="30"/>
      <c r="H36" s="28">
        <f t="shared" si="12"/>
        <v>0</v>
      </c>
      <c r="I36" s="29">
        <f t="shared" si="9"/>
        <v>0</v>
      </c>
      <c r="J36" s="29">
        <f t="shared" si="10"/>
        <v>0</v>
      </c>
      <c r="K36" s="31">
        <f t="shared" si="4"/>
        <v>0</v>
      </c>
      <c r="L36" s="184">
        <f t="shared" si="11"/>
        <v>0</v>
      </c>
      <c r="M36" s="185"/>
    </row>
    <row r="37" spans="1:13" ht="43.5" customHeight="1">
      <c r="A37" s="229"/>
      <c r="B37" s="26" t="s">
        <v>7</v>
      </c>
      <c r="C37" s="49" t="s">
        <v>93</v>
      </c>
      <c r="D37" s="28"/>
      <c r="E37" s="29"/>
      <c r="F37" s="29"/>
      <c r="G37" s="30"/>
      <c r="H37" s="28">
        <f t="shared" si="12"/>
        <v>0</v>
      </c>
      <c r="I37" s="29">
        <f t="shared" si="9"/>
        <v>0</v>
      </c>
      <c r="J37" s="29">
        <f t="shared" si="10"/>
        <v>0</v>
      </c>
      <c r="K37" s="31">
        <f t="shared" si="4"/>
        <v>0</v>
      </c>
      <c r="L37" s="184">
        <f t="shared" si="11"/>
        <v>0</v>
      </c>
      <c r="M37" s="185"/>
    </row>
    <row r="38" spans="1:13" ht="29.25" customHeight="1" thickBot="1">
      <c r="A38" s="234"/>
      <c r="B38" s="50" t="s">
        <v>8</v>
      </c>
      <c r="C38" s="51" t="s">
        <v>109</v>
      </c>
      <c r="D38" s="40"/>
      <c r="E38" s="41"/>
      <c r="F38" s="41"/>
      <c r="G38" s="43"/>
      <c r="H38" s="40">
        <f t="shared" si="12"/>
        <v>0</v>
      </c>
      <c r="I38" s="41">
        <f t="shared" si="9"/>
        <v>0</v>
      </c>
      <c r="J38" s="41">
        <f t="shared" si="10"/>
        <v>0</v>
      </c>
      <c r="K38" s="42">
        <f t="shared" si="4"/>
        <v>0</v>
      </c>
      <c r="L38" s="186">
        <f t="shared" si="11"/>
        <v>0</v>
      </c>
      <c r="M38" s="187"/>
    </row>
    <row r="39" spans="1:15" ht="54" customHeight="1">
      <c r="A39" s="215" t="s">
        <v>44</v>
      </c>
      <c r="B39" s="44" t="s">
        <v>29</v>
      </c>
      <c r="C39" s="52" t="s">
        <v>85</v>
      </c>
      <c r="D39" s="20"/>
      <c r="E39" s="21"/>
      <c r="F39" s="21"/>
      <c r="G39" s="46"/>
      <c r="H39" s="20">
        <f t="shared" si="12"/>
        <v>0</v>
      </c>
      <c r="I39" s="21">
        <f t="shared" si="9"/>
        <v>0</v>
      </c>
      <c r="J39" s="21">
        <f t="shared" si="10"/>
        <v>0</v>
      </c>
      <c r="K39" s="47">
        <f aca="true" t="shared" si="13" ref="K39:K45">SUM(G39)*0</f>
        <v>0</v>
      </c>
      <c r="L39" s="177">
        <f t="shared" si="11"/>
        <v>0</v>
      </c>
      <c r="M39" s="178"/>
      <c r="O39" s="6"/>
    </row>
    <row r="40" spans="1:13" ht="79.5" customHeight="1">
      <c r="A40" s="229"/>
      <c r="B40" s="26" t="s">
        <v>30</v>
      </c>
      <c r="C40" s="49" t="s">
        <v>87</v>
      </c>
      <c r="D40" s="28"/>
      <c r="E40" s="29"/>
      <c r="F40" s="29"/>
      <c r="G40" s="30"/>
      <c r="H40" s="28">
        <f t="shared" si="12"/>
        <v>0</v>
      </c>
      <c r="I40" s="29">
        <f t="shared" si="9"/>
        <v>0</v>
      </c>
      <c r="J40" s="29">
        <f t="shared" si="10"/>
        <v>0</v>
      </c>
      <c r="K40" s="31">
        <f t="shared" si="13"/>
        <v>0</v>
      </c>
      <c r="L40" s="184">
        <f t="shared" si="11"/>
        <v>0</v>
      </c>
      <c r="M40" s="185"/>
    </row>
    <row r="41" spans="1:13" ht="95.25" customHeight="1">
      <c r="A41" s="229"/>
      <c r="B41" s="26" t="s">
        <v>31</v>
      </c>
      <c r="C41" s="49" t="s">
        <v>58</v>
      </c>
      <c r="D41" s="28"/>
      <c r="E41" s="29"/>
      <c r="F41" s="29"/>
      <c r="G41" s="30"/>
      <c r="H41" s="28">
        <f t="shared" si="12"/>
        <v>0</v>
      </c>
      <c r="I41" s="29">
        <f t="shared" si="9"/>
        <v>0</v>
      </c>
      <c r="J41" s="29">
        <f t="shared" si="10"/>
        <v>0</v>
      </c>
      <c r="K41" s="31">
        <f t="shared" si="13"/>
        <v>0</v>
      </c>
      <c r="L41" s="184">
        <f t="shared" si="11"/>
        <v>0</v>
      </c>
      <c r="M41" s="185"/>
    </row>
    <row r="42" spans="1:13" ht="57" customHeight="1" thickBot="1">
      <c r="A42" s="230"/>
      <c r="B42" s="50" t="s">
        <v>32</v>
      </c>
      <c r="C42" s="51" t="s">
        <v>84</v>
      </c>
      <c r="D42" s="40"/>
      <c r="E42" s="41"/>
      <c r="F42" s="41"/>
      <c r="G42" s="43"/>
      <c r="H42" s="40">
        <f t="shared" si="12"/>
        <v>0</v>
      </c>
      <c r="I42" s="41">
        <f t="shared" si="9"/>
        <v>0</v>
      </c>
      <c r="J42" s="41">
        <f t="shared" si="10"/>
        <v>0</v>
      </c>
      <c r="K42" s="42">
        <f t="shared" si="13"/>
        <v>0</v>
      </c>
      <c r="L42" s="186">
        <f t="shared" si="11"/>
        <v>0</v>
      </c>
      <c r="M42" s="187"/>
    </row>
    <row r="43" spans="1:15" ht="42" customHeight="1">
      <c r="A43" s="215" t="s">
        <v>48</v>
      </c>
      <c r="B43" s="44" t="s">
        <v>45</v>
      </c>
      <c r="C43" s="52" t="s">
        <v>68</v>
      </c>
      <c r="D43" s="20"/>
      <c r="E43" s="21"/>
      <c r="F43" s="21"/>
      <c r="G43" s="46"/>
      <c r="H43" s="20">
        <f>SUM(D43)*100</f>
        <v>0</v>
      </c>
      <c r="I43" s="21">
        <f>SUM(E43)*67</f>
        <v>0</v>
      </c>
      <c r="J43" s="21">
        <f>SUM(F43)*33</f>
        <v>0</v>
      </c>
      <c r="K43" s="47">
        <f t="shared" si="13"/>
        <v>0</v>
      </c>
      <c r="L43" s="177">
        <f aca="true" t="shared" si="14" ref="L43:L55">SUM(H43:K43)</f>
        <v>0</v>
      </c>
      <c r="M43" s="178"/>
      <c r="O43" s="6"/>
    </row>
    <row r="44" spans="1:13" ht="63.75">
      <c r="A44" s="216"/>
      <c r="B44" s="26" t="s">
        <v>46</v>
      </c>
      <c r="C44" s="49" t="s">
        <v>69</v>
      </c>
      <c r="D44" s="28"/>
      <c r="E44" s="29"/>
      <c r="F44" s="29"/>
      <c r="G44" s="30"/>
      <c r="H44" s="28">
        <f>SUM(D44)*100</f>
        <v>0</v>
      </c>
      <c r="I44" s="29">
        <f>SUM(E44)*67</f>
        <v>0</v>
      </c>
      <c r="J44" s="29">
        <f>SUM(F44)*33</f>
        <v>0</v>
      </c>
      <c r="K44" s="31">
        <f t="shared" si="13"/>
        <v>0</v>
      </c>
      <c r="L44" s="184">
        <f t="shared" si="14"/>
        <v>0</v>
      </c>
      <c r="M44" s="185"/>
    </row>
    <row r="45" spans="1:13" ht="94.5" customHeight="1">
      <c r="A45" s="216"/>
      <c r="B45" s="26" t="s">
        <v>47</v>
      </c>
      <c r="C45" s="49" t="s">
        <v>94</v>
      </c>
      <c r="D45" s="28"/>
      <c r="E45" s="29"/>
      <c r="F45" s="29"/>
      <c r="G45" s="30"/>
      <c r="H45" s="28">
        <f>SUM(D45)*100</f>
        <v>0</v>
      </c>
      <c r="I45" s="29">
        <f>SUM(E45)*67</f>
        <v>0</v>
      </c>
      <c r="J45" s="29">
        <f>SUM(F45)*33</f>
        <v>0</v>
      </c>
      <c r="K45" s="31">
        <f t="shared" si="13"/>
        <v>0</v>
      </c>
      <c r="L45" s="184">
        <f t="shared" si="14"/>
        <v>0</v>
      </c>
      <c r="M45" s="185"/>
    </row>
    <row r="46" spans="1:13" ht="43.5" customHeight="1">
      <c r="A46" s="216"/>
      <c r="B46" s="26" t="s">
        <v>49</v>
      </c>
      <c r="C46" s="49" t="s">
        <v>95</v>
      </c>
      <c r="D46" s="28"/>
      <c r="E46" s="29"/>
      <c r="F46" s="29"/>
      <c r="G46" s="30"/>
      <c r="H46" s="28">
        <f>SUM(D46*100)</f>
        <v>0</v>
      </c>
      <c r="I46" s="29">
        <f>SUM(E46*67)</f>
        <v>0</v>
      </c>
      <c r="J46" s="29">
        <f>SUM(F46*33)</f>
        <v>0</v>
      </c>
      <c r="K46" s="31">
        <f>SUM(G46*0)</f>
        <v>0</v>
      </c>
      <c r="L46" s="184">
        <f t="shared" si="14"/>
        <v>0</v>
      </c>
      <c r="M46" s="185"/>
    </row>
    <row r="47" spans="1:17" ht="66.75" customHeight="1">
      <c r="A47" s="216"/>
      <c r="B47" s="26" t="s">
        <v>70</v>
      </c>
      <c r="C47" s="49" t="s">
        <v>71</v>
      </c>
      <c r="D47" s="28"/>
      <c r="E47" s="29"/>
      <c r="F47" s="29"/>
      <c r="G47" s="30"/>
      <c r="H47" s="28">
        <f>SUM(D47*100)</f>
        <v>0</v>
      </c>
      <c r="I47" s="29">
        <f>SUM(E47*67)</f>
        <v>0</v>
      </c>
      <c r="J47" s="29">
        <f>SUM(F47*33)</f>
        <v>0</v>
      </c>
      <c r="K47" s="31">
        <f>SUM(G47*0)</f>
        <v>0</v>
      </c>
      <c r="L47" s="184">
        <f t="shared" si="14"/>
        <v>0</v>
      </c>
      <c r="M47" s="185"/>
      <c r="Q47" s="16"/>
    </row>
    <row r="48" spans="1:13" ht="40.5" customHeight="1">
      <c r="A48" s="217"/>
      <c r="B48" s="26" t="s">
        <v>72</v>
      </c>
      <c r="C48" s="49" t="s">
        <v>73</v>
      </c>
      <c r="D48" s="28"/>
      <c r="E48" s="29"/>
      <c r="F48" s="29"/>
      <c r="G48" s="30"/>
      <c r="H48" s="28">
        <f>SUM(D48*100)</f>
        <v>0</v>
      </c>
      <c r="I48" s="29">
        <f>SUM(E48*67)</f>
        <v>0</v>
      </c>
      <c r="J48" s="29">
        <f>SUM(F48*33)</f>
        <v>0</v>
      </c>
      <c r="K48" s="31">
        <f>SUM(G48*0)</f>
        <v>0</v>
      </c>
      <c r="L48" s="184">
        <f t="shared" si="14"/>
        <v>0</v>
      </c>
      <c r="M48" s="185"/>
    </row>
    <row r="49" spans="1:13" ht="54.75" customHeight="1" thickBot="1">
      <c r="A49" s="218"/>
      <c r="B49" s="26" t="s">
        <v>74</v>
      </c>
      <c r="C49" s="49" t="s">
        <v>86</v>
      </c>
      <c r="D49" s="28"/>
      <c r="E49" s="29"/>
      <c r="F49" s="29"/>
      <c r="G49" s="30"/>
      <c r="H49" s="28">
        <f>SUM(D49*100)</f>
        <v>0</v>
      </c>
      <c r="I49" s="29">
        <f>SUM(E49*67)</f>
        <v>0</v>
      </c>
      <c r="J49" s="29">
        <f>SUM(F49*33)</f>
        <v>0</v>
      </c>
      <c r="K49" s="31">
        <f>SUM(G49*0)</f>
        <v>0</v>
      </c>
      <c r="L49" s="184">
        <f t="shared" si="14"/>
        <v>0</v>
      </c>
      <c r="M49" s="185"/>
    </row>
    <row r="50" spans="1:19" ht="53.25" customHeight="1">
      <c r="A50" s="198" t="s">
        <v>48</v>
      </c>
      <c r="B50" s="50">
        <v>9</v>
      </c>
      <c r="C50" s="51" t="s">
        <v>75</v>
      </c>
      <c r="D50" s="40"/>
      <c r="E50" s="41"/>
      <c r="F50" s="41"/>
      <c r="G50" s="43"/>
      <c r="H50" s="40"/>
      <c r="I50" s="41"/>
      <c r="J50" s="41"/>
      <c r="K50" s="42"/>
      <c r="L50" s="184"/>
      <c r="M50" s="185"/>
      <c r="S50" s="9"/>
    </row>
    <row r="51" spans="1:19" ht="28.5" customHeight="1">
      <c r="A51" s="199"/>
      <c r="B51" s="50" t="s">
        <v>78</v>
      </c>
      <c r="C51" s="51" t="s">
        <v>76</v>
      </c>
      <c r="D51" s="40"/>
      <c r="E51" s="41"/>
      <c r="F51" s="41"/>
      <c r="G51" s="43"/>
      <c r="H51" s="40">
        <f aca="true" t="shared" si="15" ref="H51:H58">SUM(D51*100)</f>
        <v>0</v>
      </c>
      <c r="I51" s="41">
        <f aca="true" t="shared" si="16" ref="I51:I58">SUM(E51*67)</f>
        <v>0</v>
      </c>
      <c r="J51" s="41">
        <f>SUM(F51*33)</f>
        <v>0</v>
      </c>
      <c r="K51" s="42">
        <f aca="true" t="shared" si="17" ref="K51:K57">SUM(G51*0)</f>
        <v>0</v>
      </c>
      <c r="L51" s="184">
        <f>SUM(H51:K51)</f>
        <v>0</v>
      </c>
      <c r="M51" s="185"/>
      <c r="S51" s="9"/>
    </row>
    <row r="52" spans="1:13" ht="27.75" customHeight="1">
      <c r="A52" s="199"/>
      <c r="B52" s="50" t="s">
        <v>79</v>
      </c>
      <c r="C52" s="51" t="s">
        <v>96</v>
      </c>
      <c r="D52" s="40"/>
      <c r="E52" s="41"/>
      <c r="F52" s="41"/>
      <c r="G52" s="43"/>
      <c r="H52" s="40">
        <f t="shared" si="15"/>
        <v>0</v>
      </c>
      <c r="I52" s="41">
        <f t="shared" si="16"/>
        <v>0</v>
      </c>
      <c r="J52" s="41">
        <v>0</v>
      </c>
      <c r="K52" s="42">
        <f t="shared" si="17"/>
        <v>0</v>
      </c>
      <c r="L52" s="184">
        <f>SUM(H52:K52)</f>
        <v>0</v>
      </c>
      <c r="M52" s="185"/>
    </row>
    <row r="53" spans="1:17" ht="39.75" customHeight="1">
      <c r="A53" s="199"/>
      <c r="B53" s="50" t="s">
        <v>80</v>
      </c>
      <c r="C53" s="51" t="s">
        <v>77</v>
      </c>
      <c r="D53" s="40"/>
      <c r="E53" s="41"/>
      <c r="F53" s="41"/>
      <c r="G53" s="43"/>
      <c r="H53" s="40">
        <f t="shared" si="15"/>
        <v>0</v>
      </c>
      <c r="I53" s="41">
        <f t="shared" si="16"/>
        <v>0</v>
      </c>
      <c r="J53" s="41">
        <v>0</v>
      </c>
      <c r="K53" s="42">
        <f t="shared" si="17"/>
        <v>0</v>
      </c>
      <c r="L53" s="184">
        <f>SUM(H53:K53)</f>
        <v>0</v>
      </c>
      <c r="M53" s="185"/>
      <c r="Q53" s="16"/>
    </row>
    <row r="54" spans="1:13" ht="39" customHeight="1">
      <c r="A54" s="199"/>
      <c r="B54" s="50" t="s">
        <v>81</v>
      </c>
      <c r="C54" s="51" t="s">
        <v>82</v>
      </c>
      <c r="D54" s="40"/>
      <c r="E54" s="41"/>
      <c r="F54" s="41"/>
      <c r="G54" s="43"/>
      <c r="H54" s="40">
        <f t="shared" si="15"/>
        <v>0</v>
      </c>
      <c r="I54" s="41">
        <f t="shared" si="16"/>
        <v>0</v>
      </c>
      <c r="J54" s="41">
        <f>SUM(F54*33)</f>
        <v>0</v>
      </c>
      <c r="K54" s="42">
        <f t="shared" si="17"/>
        <v>0</v>
      </c>
      <c r="L54" s="184">
        <f>SUM(H54:K54)</f>
        <v>0</v>
      </c>
      <c r="M54" s="185"/>
    </row>
    <row r="55" spans="1:13" ht="31.5" customHeight="1" thickBot="1">
      <c r="A55" s="199"/>
      <c r="B55" s="55" t="s">
        <v>97</v>
      </c>
      <c r="C55" s="56" t="s">
        <v>83</v>
      </c>
      <c r="D55" s="28"/>
      <c r="E55" s="29"/>
      <c r="F55" s="29"/>
      <c r="G55" s="30"/>
      <c r="H55" s="28">
        <f t="shared" si="15"/>
        <v>0</v>
      </c>
      <c r="I55" s="29">
        <f t="shared" si="16"/>
        <v>0</v>
      </c>
      <c r="J55" s="29">
        <f>SUM(F55*33)</f>
        <v>0</v>
      </c>
      <c r="K55" s="31">
        <v>0</v>
      </c>
      <c r="L55" s="184">
        <f t="shared" si="14"/>
        <v>0</v>
      </c>
      <c r="M55" s="185"/>
    </row>
    <row r="56" spans="1:13" ht="32.25" customHeight="1" thickBot="1">
      <c r="A56" s="199"/>
      <c r="B56" s="103">
        <v>10</v>
      </c>
      <c r="C56" s="97" t="s">
        <v>98</v>
      </c>
      <c r="D56" s="28"/>
      <c r="E56" s="29"/>
      <c r="F56" s="29"/>
      <c r="G56" s="30"/>
      <c r="H56" s="28">
        <f t="shared" si="15"/>
        <v>0</v>
      </c>
      <c r="I56" s="29">
        <f t="shared" si="16"/>
        <v>0</v>
      </c>
      <c r="J56" s="29">
        <f>SUM(F56*33)</f>
        <v>0</v>
      </c>
      <c r="K56" s="31">
        <f t="shared" si="17"/>
        <v>0</v>
      </c>
      <c r="L56" s="184">
        <f>SUM(H56:K56)</f>
        <v>0</v>
      </c>
      <c r="M56" s="185"/>
    </row>
    <row r="57" spans="1:13" ht="42.75" customHeight="1" thickBot="1">
      <c r="A57" s="199"/>
      <c r="B57" s="35">
        <v>11</v>
      </c>
      <c r="C57" s="97" t="s">
        <v>100</v>
      </c>
      <c r="D57" s="28"/>
      <c r="E57" s="29"/>
      <c r="F57" s="29"/>
      <c r="G57" s="30"/>
      <c r="H57" s="28">
        <f t="shared" si="15"/>
        <v>0</v>
      </c>
      <c r="I57" s="29">
        <f t="shared" si="16"/>
        <v>0</v>
      </c>
      <c r="J57" s="29">
        <v>0</v>
      </c>
      <c r="K57" s="31">
        <f t="shared" si="17"/>
        <v>0</v>
      </c>
      <c r="L57" s="184">
        <f>SUM(H57:K57)</f>
        <v>0</v>
      </c>
      <c r="M57" s="185"/>
    </row>
    <row r="58" spans="1:13" ht="32.25" customHeight="1" thickBot="1">
      <c r="A58" s="200"/>
      <c r="B58" s="35">
        <v>12</v>
      </c>
      <c r="C58" s="97" t="s">
        <v>110</v>
      </c>
      <c r="D58" s="80"/>
      <c r="E58" s="81"/>
      <c r="F58" s="81"/>
      <c r="G58" s="82"/>
      <c r="H58" s="80">
        <f t="shared" si="15"/>
        <v>0</v>
      </c>
      <c r="I58" s="81">
        <f t="shared" si="16"/>
        <v>0</v>
      </c>
      <c r="J58" s="81">
        <f>SUM(F58*33)</f>
        <v>0</v>
      </c>
      <c r="K58" s="83">
        <f>SUM(G58*0)</f>
        <v>0</v>
      </c>
      <c r="L58" s="179">
        <f>SUM(H58:K58)</f>
        <v>0</v>
      </c>
      <c r="M58" s="180"/>
    </row>
    <row r="59" spans="1:16" ht="114" customHeight="1" thickBot="1">
      <c r="A59" s="117" t="s">
        <v>112</v>
      </c>
      <c r="B59" s="104" t="s">
        <v>101</v>
      </c>
      <c r="C59" s="97" t="s">
        <v>113</v>
      </c>
      <c r="D59" s="84"/>
      <c r="E59" s="85"/>
      <c r="F59" s="85"/>
      <c r="G59" s="86"/>
      <c r="H59" s="84">
        <f>SUM(D59)*100</f>
        <v>0</v>
      </c>
      <c r="I59" s="85">
        <f>SUM(E59)*67</f>
        <v>0</v>
      </c>
      <c r="J59" s="85">
        <f>SUM(F59)*33</f>
        <v>0</v>
      </c>
      <c r="K59" s="86">
        <f>SUM(G59)*0</f>
        <v>0</v>
      </c>
      <c r="L59" s="239">
        <f>SUM(H59:K59)</f>
        <v>0</v>
      </c>
      <c r="M59" s="240"/>
      <c r="O59" s="6"/>
      <c r="P59" s="8"/>
    </row>
    <row r="64" ht="13.5" thickBot="1"/>
    <row r="65" spans="2:15" ht="13.5" thickBot="1">
      <c r="B65" s="110"/>
      <c r="C65" s="122"/>
      <c r="D65" s="123" t="s">
        <v>0</v>
      </c>
      <c r="E65" s="124" t="s">
        <v>1</v>
      </c>
      <c r="F65" s="124" t="s">
        <v>2</v>
      </c>
      <c r="G65" s="125" t="s">
        <v>3</v>
      </c>
      <c r="H65" s="222" t="s">
        <v>39</v>
      </c>
      <c r="I65" s="223"/>
      <c r="J65" s="223"/>
      <c r="K65" s="224"/>
      <c r="L65" s="126" t="s">
        <v>40</v>
      </c>
      <c r="M65" s="127"/>
      <c r="N65" s="10"/>
      <c r="O65" s="10"/>
    </row>
    <row r="66" spans="1:13" ht="12.75" customHeight="1">
      <c r="A66" s="215" t="s">
        <v>41</v>
      </c>
      <c r="B66" s="128"/>
      <c r="C66" s="129" t="s">
        <v>10</v>
      </c>
      <c r="D66" s="130">
        <f>SUM(D9:D15)</f>
        <v>0</v>
      </c>
      <c r="E66" s="131">
        <f>SUM(E9:E15)</f>
        <v>0</v>
      </c>
      <c r="F66" s="132">
        <f>SUM(F9:F15)</f>
        <v>0</v>
      </c>
      <c r="G66" s="133">
        <f>SUM(G9:G15)</f>
        <v>0</v>
      </c>
      <c r="H66" s="134">
        <f aca="true" t="shared" si="18" ref="H66:H71">SUM(D66)*100</f>
        <v>0</v>
      </c>
      <c r="I66" s="132">
        <f>SUM(E66*67)</f>
        <v>0</v>
      </c>
      <c r="J66" s="132">
        <f aca="true" t="shared" si="19" ref="J66:J71">SUM(F66)*33</f>
        <v>0</v>
      </c>
      <c r="K66" s="135">
        <f aca="true" t="shared" si="20" ref="K66:K71">SUM(G66)*0</f>
        <v>0</v>
      </c>
      <c r="L66" s="241">
        <f>SUM(H66:K66)/6</f>
        <v>0</v>
      </c>
      <c r="M66" s="242"/>
    </row>
    <row r="67" spans="1:13" ht="12.75">
      <c r="A67" s="229"/>
      <c r="B67" s="136"/>
      <c r="C67" s="137" t="s">
        <v>33</v>
      </c>
      <c r="D67" s="138">
        <f>SUM(D16:D22)</f>
        <v>0</v>
      </c>
      <c r="E67" s="139">
        <f>SUM(E16:E22)</f>
        <v>0</v>
      </c>
      <c r="F67" s="140">
        <f>SUM(F16:F22)</f>
        <v>0</v>
      </c>
      <c r="G67" s="141">
        <f>SUM(G16:G22)</f>
        <v>0</v>
      </c>
      <c r="H67" s="142">
        <f t="shared" si="18"/>
        <v>0</v>
      </c>
      <c r="I67" s="140">
        <f>SUM(E67*67)</f>
        <v>0</v>
      </c>
      <c r="J67" s="140">
        <f t="shared" si="19"/>
        <v>0</v>
      </c>
      <c r="K67" s="143">
        <f t="shared" si="20"/>
        <v>0</v>
      </c>
      <c r="L67" s="243">
        <f>SUM(H67:K67)/7</f>
        <v>0</v>
      </c>
      <c r="M67" s="244"/>
    </row>
    <row r="68" spans="1:13" ht="12.75">
      <c r="A68" s="229"/>
      <c r="B68" s="136"/>
      <c r="C68" s="137" t="s">
        <v>34</v>
      </c>
      <c r="D68" s="138">
        <f>SUM(D23:D25)</f>
        <v>0</v>
      </c>
      <c r="E68" s="139">
        <f>SUM(E23:E25)</f>
        <v>0</v>
      </c>
      <c r="F68" s="140">
        <f>SUM(F23:F25)</f>
        <v>0</v>
      </c>
      <c r="G68" s="141">
        <f>SUM(G23:G25)</f>
        <v>0</v>
      </c>
      <c r="H68" s="142">
        <f t="shared" si="18"/>
        <v>0</v>
      </c>
      <c r="I68" s="140">
        <f>SUM(E68)*67</f>
        <v>0</v>
      </c>
      <c r="J68" s="140">
        <f t="shared" si="19"/>
        <v>0</v>
      </c>
      <c r="K68" s="143">
        <f t="shared" si="20"/>
        <v>0</v>
      </c>
      <c r="L68" s="243">
        <f>SUM(H68:K68)/3</f>
        <v>0</v>
      </c>
      <c r="M68" s="244"/>
    </row>
    <row r="69" spans="1:13" ht="12.75">
      <c r="A69" s="229"/>
      <c r="B69" s="136"/>
      <c r="C69" s="137" t="s">
        <v>35</v>
      </c>
      <c r="D69" s="138">
        <f>SUM(D26:D27)</f>
        <v>0</v>
      </c>
      <c r="E69" s="139">
        <f>SUM(E26:E27)</f>
        <v>0</v>
      </c>
      <c r="F69" s="140">
        <f>SUM(F26:F27)</f>
        <v>0</v>
      </c>
      <c r="G69" s="141">
        <f>SUM(G26:G27)</f>
        <v>0</v>
      </c>
      <c r="H69" s="142">
        <f t="shared" si="18"/>
        <v>0</v>
      </c>
      <c r="I69" s="140">
        <f>SUM(E69)*67</f>
        <v>0</v>
      </c>
      <c r="J69" s="140">
        <f t="shared" si="19"/>
        <v>0</v>
      </c>
      <c r="K69" s="143">
        <f t="shared" si="20"/>
        <v>0</v>
      </c>
      <c r="L69" s="245">
        <f>SUM(H69:K69)/2</f>
        <v>0</v>
      </c>
      <c r="M69" s="246"/>
    </row>
    <row r="70" spans="1:13" ht="12.75" customHeight="1">
      <c r="A70" s="229"/>
      <c r="B70" s="136"/>
      <c r="C70" s="137" t="s">
        <v>9</v>
      </c>
      <c r="D70" s="138">
        <f>SUM(D33:D38)</f>
        <v>0</v>
      </c>
      <c r="E70" s="139">
        <f>SUM(E33:E38)</f>
        <v>0</v>
      </c>
      <c r="F70" s="140">
        <f>SUM(F33:F38)</f>
        <v>0</v>
      </c>
      <c r="G70" s="141">
        <f>SUM(G33:G38)</f>
        <v>0</v>
      </c>
      <c r="H70" s="142">
        <f t="shared" si="18"/>
        <v>0</v>
      </c>
      <c r="I70" s="140">
        <f>SUM(E70)*67</f>
        <v>0</v>
      </c>
      <c r="J70" s="140">
        <f t="shared" si="19"/>
        <v>0</v>
      </c>
      <c r="K70" s="143">
        <f t="shared" si="20"/>
        <v>0</v>
      </c>
      <c r="L70" s="243">
        <f>SUM(H70:K70)/5</f>
        <v>0</v>
      </c>
      <c r="M70" s="244"/>
    </row>
    <row r="71" spans="1:13" ht="13.5" thickBot="1">
      <c r="A71" s="229"/>
      <c r="B71" s="136"/>
      <c r="C71" s="137" t="s">
        <v>44</v>
      </c>
      <c r="D71" s="144">
        <f>SUM(D39:D42)</f>
        <v>0</v>
      </c>
      <c r="E71" s="145">
        <f>SUM(E39:E42)</f>
        <v>0</v>
      </c>
      <c r="F71" s="146">
        <f>SUM(F39:F42)</f>
        <v>0</v>
      </c>
      <c r="G71" s="147">
        <f>SUM(G39:G42)</f>
        <v>0</v>
      </c>
      <c r="H71" s="148">
        <f t="shared" si="18"/>
        <v>0</v>
      </c>
      <c r="I71" s="146">
        <f>SUM(E71*67)</f>
        <v>0</v>
      </c>
      <c r="J71" s="146">
        <f t="shared" si="19"/>
        <v>0</v>
      </c>
      <c r="K71" s="149">
        <f t="shared" si="20"/>
        <v>0</v>
      </c>
      <c r="L71" s="247">
        <f>SUM(H71:K71)/4</f>
        <v>0</v>
      </c>
      <c r="M71" s="248"/>
    </row>
    <row r="72" spans="1:13" ht="13.5" thickBot="1">
      <c r="A72" s="229"/>
      <c r="B72" s="136"/>
      <c r="C72" s="137" t="s">
        <v>48</v>
      </c>
      <c r="D72" s="150">
        <f>SUM(D43:D58)</f>
        <v>0</v>
      </c>
      <c r="E72" s="151">
        <f>SUM(E43:E58)</f>
        <v>0</v>
      </c>
      <c r="F72" s="152">
        <f>SUM(F43:F58)</f>
        <v>0</v>
      </c>
      <c r="G72" s="153">
        <f>SUM(G43:G58)</f>
        <v>0</v>
      </c>
      <c r="H72" s="151">
        <f>SUM(D72*100)</f>
        <v>0</v>
      </c>
      <c r="I72" s="154">
        <f>SUM(E72*67)</f>
        <v>0</v>
      </c>
      <c r="J72" s="152">
        <f>SUM(F72*33)</f>
        <v>0</v>
      </c>
      <c r="K72" s="152">
        <f>SUM(G72*0)</f>
        <v>0</v>
      </c>
      <c r="L72" s="249">
        <f>SUM(H72:K72)/15</f>
        <v>0</v>
      </c>
      <c r="M72" s="250"/>
    </row>
    <row r="73" spans="1:16" ht="13.5" thickBot="1">
      <c r="A73" s="230"/>
      <c r="B73" s="155"/>
      <c r="C73" s="156" t="s">
        <v>88</v>
      </c>
      <c r="D73" s="150">
        <f>SUM(D59)</f>
        <v>0</v>
      </c>
      <c r="E73" s="151">
        <f>SUM(E59)</f>
        <v>0</v>
      </c>
      <c r="F73" s="152">
        <f>SUM(F59)</f>
        <v>0</v>
      </c>
      <c r="G73" s="153">
        <f>SUM(G59)</f>
        <v>0</v>
      </c>
      <c r="H73" s="151">
        <f>SUM(D73*100)</f>
        <v>0</v>
      </c>
      <c r="I73" s="154">
        <f>SUM(E73*67)</f>
        <v>0</v>
      </c>
      <c r="J73" s="152">
        <f>SUM(F73*33)</f>
        <v>0</v>
      </c>
      <c r="K73" s="152">
        <f>SUM(G73*0)</f>
        <v>0</v>
      </c>
      <c r="L73" s="251">
        <f>SUM(H73:K73)</f>
        <v>0</v>
      </c>
      <c r="M73" s="252"/>
      <c r="P73" s="1">
        <v>1</v>
      </c>
    </row>
    <row r="74" spans="1:13" ht="12.75">
      <c r="A74" s="111"/>
      <c r="B74" s="110"/>
      <c r="C74" s="157"/>
      <c r="D74" s="158"/>
      <c r="E74" s="158"/>
      <c r="F74" s="158"/>
      <c r="G74" s="158"/>
      <c r="H74" s="158"/>
      <c r="I74" s="158"/>
      <c r="J74" s="158"/>
      <c r="K74" s="158"/>
      <c r="L74" s="159"/>
      <c r="M74" s="160"/>
    </row>
    <row r="75" spans="2:13" ht="13.5" thickBot="1">
      <c r="B75" s="110"/>
      <c r="C75" s="161"/>
      <c r="D75" s="162"/>
      <c r="E75" s="162"/>
      <c r="F75" s="162"/>
      <c r="G75" s="162"/>
      <c r="H75" s="162"/>
      <c r="I75" s="162"/>
      <c r="J75" s="162"/>
      <c r="K75" s="162"/>
      <c r="L75" s="160"/>
      <c r="M75" s="160"/>
    </row>
    <row r="76" spans="1:17" ht="16.5" thickBot="1">
      <c r="A76" s="119"/>
      <c r="B76" s="112"/>
      <c r="C76" s="163" t="s">
        <v>42</v>
      </c>
      <c r="D76" s="164">
        <f>SUM(D66:D73)</f>
        <v>0</v>
      </c>
      <c r="E76" s="165">
        <f>SUM(E66:E73)</f>
        <v>0</v>
      </c>
      <c r="F76" s="165">
        <f>SUM(F66:F73)</f>
        <v>0</v>
      </c>
      <c r="G76" s="166">
        <f>SUM(G66:G73)</f>
        <v>0</v>
      </c>
      <c r="H76" s="164">
        <f>SUM(D76)*100</f>
        <v>0</v>
      </c>
      <c r="I76" s="165">
        <f>SUM(E76*67)</f>
        <v>0</v>
      </c>
      <c r="J76" s="165">
        <f>SUM(F76)*33</f>
        <v>0</v>
      </c>
      <c r="K76" s="166">
        <f>SUM(G76)*0</f>
        <v>0</v>
      </c>
      <c r="L76" s="167">
        <f>SUM(H76:K76)/43</f>
        <v>0</v>
      </c>
      <c r="M76" s="168" t="s">
        <v>43</v>
      </c>
      <c r="N76" s="11"/>
      <c r="O76" s="11"/>
      <c r="Q76" s="8"/>
    </row>
    <row r="77" spans="1:13" ht="12.75">
      <c r="A77" s="111"/>
      <c r="C77" s="99"/>
      <c r="D77" s="89"/>
      <c r="E77" s="77"/>
      <c r="F77" s="77"/>
      <c r="G77" s="77"/>
      <c r="H77" s="77"/>
      <c r="I77" s="77"/>
      <c r="J77" s="77"/>
      <c r="K77" s="77"/>
      <c r="L77" s="88"/>
      <c r="M77" s="87"/>
    </row>
    <row r="78" spans="1:13" ht="12.75">
      <c r="A78" s="111"/>
      <c r="C78" s="99"/>
      <c r="D78" s="77"/>
      <c r="E78" s="77"/>
      <c r="F78" s="77"/>
      <c r="G78" s="77"/>
      <c r="H78" s="77"/>
      <c r="I78" s="77"/>
      <c r="J78" s="77"/>
      <c r="K78" s="77"/>
      <c r="L78" s="88"/>
      <c r="M78" s="87"/>
    </row>
    <row r="79" spans="1:14" ht="12.75">
      <c r="A79" s="120"/>
      <c r="B79" s="107"/>
      <c r="C79" s="99"/>
      <c r="D79" s="77"/>
      <c r="E79" s="77"/>
      <c r="F79" s="77"/>
      <c r="G79" s="77"/>
      <c r="H79" s="77"/>
      <c r="I79" s="77"/>
      <c r="J79" s="77"/>
      <c r="K79" s="77"/>
      <c r="L79" s="88"/>
      <c r="M79" s="88"/>
      <c r="N79" s="7"/>
    </row>
    <row r="80" spans="1:17" s="12" customFormat="1" ht="15.75">
      <c r="A80" s="121"/>
      <c r="B80" s="106"/>
      <c r="C80" s="100"/>
      <c r="D80" s="90"/>
      <c r="E80" s="90"/>
      <c r="F80" s="90"/>
      <c r="G80" s="90"/>
      <c r="H80" s="90"/>
      <c r="I80" s="90"/>
      <c r="J80" s="90"/>
      <c r="K80" s="90"/>
      <c r="L80" s="91"/>
      <c r="M80" s="92"/>
      <c r="N80" s="14"/>
      <c r="O80" s="11"/>
      <c r="P80" s="11"/>
      <c r="Q80" s="11"/>
    </row>
    <row r="84" spans="2:15" ht="15.75">
      <c r="B84" s="108"/>
      <c r="C84" s="100"/>
      <c r="D84" s="90"/>
      <c r="E84" s="90"/>
      <c r="F84" s="90"/>
      <c r="G84" s="90"/>
      <c r="H84" s="90"/>
      <c r="I84" s="90"/>
      <c r="J84" s="90"/>
      <c r="K84" s="90"/>
      <c r="L84" s="91"/>
      <c r="M84" s="92"/>
      <c r="N84" s="8"/>
      <c r="O84" s="8"/>
    </row>
    <row r="85" spans="3:15" ht="12.75">
      <c r="C85" s="94"/>
      <c r="D85" s="77"/>
      <c r="E85" s="77"/>
      <c r="F85" s="77"/>
      <c r="G85" s="77"/>
      <c r="H85" s="77"/>
      <c r="I85" s="77"/>
      <c r="J85" s="77"/>
      <c r="K85" s="77"/>
      <c r="L85" s="88"/>
      <c r="M85" s="77"/>
      <c r="N85" s="8"/>
      <c r="O85" s="8"/>
    </row>
  </sheetData>
  <sheetProtection/>
  <mergeCells count="77">
    <mergeCell ref="L69:M69"/>
    <mergeCell ref="L70:M70"/>
    <mergeCell ref="L71:M71"/>
    <mergeCell ref="L72:M72"/>
    <mergeCell ref="L73:M73"/>
    <mergeCell ref="A66:A73"/>
    <mergeCell ref="L57:M57"/>
    <mergeCell ref="L58:M58"/>
    <mergeCell ref="L59:M59"/>
    <mergeCell ref="L66:M66"/>
    <mergeCell ref="L67:M67"/>
    <mergeCell ref="L68:M68"/>
    <mergeCell ref="L51:M51"/>
    <mergeCell ref="L52:M52"/>
    <mergeCell ref="L53:M53"/>
    <mergeCell ref="L54:M54"/>
    <mergeCell ref="L55:M55"/>
    <mergeCell ref="L56:M56"/>
    <mergeCell ref="L45:M45"/>
    <mergeCell ref="L46:M46"/>
    <mergeCell ref="L47:M47"/>
    <mergeCell ref="L48:M48"/>
    <mergeCell ref="L49:M49"/>
    <mergeCell ref="L50:M50"/>
    <mergeCell ref="L39:M39"/>
    <mergeCell ref="L40:M40"/>
    <mergeCell ref="L41:M41"/>
    <mergeCell ref="L42:M42"/>
    <mergeCell ref="L43:M43"/>
    <mergeCell ref="L44:M44"/>
    <mergeCell ref="A34:A38"/>
    <mergeCell ref="L33:M33"/>
    <mergeCell ref="L34:M34"/>
    <mergeCell ref="L35:M35"/>
    <mergeCell ref="L36:M36"/>
    <mergeCell ref="L37:M37"/>
    <mergeCell ref="L38:M38"/>
    <mergeCell ref="L13:M13"/>
    <mergeCell ref="A1:G1"/>
    <mergeCell ref="D8:G8"/>
    <mergeCell ref="H65:K65"/>
    <mergeCell ref="D32:G32"/>
    <mergeCell ref="H8:K8"/>
    <mergeCell ref="A39:A42"/>
    <mergeCell ref="A26:A27"/>
    <mergeCell ref="A10:A15"/>
    <mergeCell ref="A6:B6"/>
    <mergeCell ref="L10:M10"/>
    <mergeCell ref="A50:A58"/>
    <mergeCell ref="L8:M8"/>
    <mergeCell ref="H32:K32"/>
    <mergeCell ref="L32:M32"/>
    <mergeCell ref="A23:A25"/>
    <mergeCell ref="A16:A22"/>
    <mergeCell ref="A43:A49"/>
    <mergeCell ref="L11:M11"/>
    <mergeCell ref="L12:M12"/>
    <mergeCell ref="L15:M15"/>
    <mergeCell ref="L16:M16"/>
    <mergeCell ref="L17:M17"/>
    <mergeCell ref="L18:M18"/>
    <mergeCell ref="L25:M25"/>
    <mergeCell ref="A2:M2"/>
    <mergeCell ref="A3:M3"/>
    <mergeCell ref="A4:M4"/>
    <mergeCell ref="L7:M7"/>
    <mergeCell ref="L9:M9"/>
    <mergeCell ref="L26:M26"/>
    <mergeCell ref="L27:M27"/>
    <mergeCell ref="C6:M6"/>
    <mergeCell ref="L19:M19"/>
    <mergeCell ref="L20:M20"/>
    <mergeCell ref="L21:M21"/>
    <mergeCell ref="L22:M22"/>
    <mergeCell ref="L23:M23"/>
    <mergeCell ref="L24:M24"/>
    <mergeCell ref="L14:M14"/>
  </mergeCells>
  <printOptions/>
  <pageMargins left="0.787401575" right="0.787401575" top="0.984251969" bottom="0.984251969" header="0.4921259845" footer="0.4921259845"/>
  <pageSetup errors="NA" horizontalDpi="300" verticalDpi="300" orientation="portrait" paperSize="9" scale="75" r:id="rId2"/>
  <rowBreaks count="1" manualBreakCount="1">
    <brk id="2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Premedis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Taťjana Šoltysová</dc:creator>
  <cp:keywords/>
  <dc:description/>
  <cp:lastModifiedBy>Zónová, Jana</cp:lastModifiedBy>
  <cp:lastPrinted>2007-04-20T06:08:50Z</cp:lastPrinted>
  <dcterms:created xsi:type="dcterms:W3CDTF">2002-10-17T13:40:44Z</dcterms:created>
  <dcterms:modified xsi:type="dcterms:W3CDTF">2020-02-25T09:07:26Z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-492778694</vt:i4>
  </property>
  <property fmtid="{D5CDD505-2E9C-101B-9397-08002B2CF9AE}" pid="3" name="_EmailSubject">
    <vt:lpwstr>Zaslání kritérií pro ZPP </vt:lpwstr>
  </property>
  <property fmtid="{D5CDD505-2E9C-101B-9397-08002B2CF9AE}" pid="4" name="_AuthorEmail">
    <vt:lpwstr>soltysova@premedis.cz</vt:lpwstr>
  </property>
  <property fmtid="{D5CDD505-2E9C-101B-9397-08002B2CF9AE}" pid="5" name="_AuthorEmailDisplayName">
    <vt:lpwstr>MUDr. Taťjana Šoltysová</vt:lpwstr>
  </property>
  <property fmtid="{D5CDD505-2E9C-101B-9397-08002B2CF9AE}" pid="6" name="_ReviewingToolsShownOnce">
    <vt:lpwstr/>
  </property>
</Properties>
</file>